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n\Desktop\R5県クラス別　　　 R６.2.3.4.10\"/>
    </mc:Choice>
  </mc:AlternateContent>
  <xr:revisionPtr revIDLastSave="0" documentId="13_ncr:1_{8D7FF6B5-3D97-4081-B276-31E28303F7CF}" xr6:coauthVersionLast="47" xr6:coauthVersionMax="47" xr10:uidLastSave="{00000000-0000-0000-0000-000000000000}"/>
  <bookViews>
    <workbookView xWindow="-120" yWindow="-120" windowWidth="29040" windowHeight="15720" xr2:uid="{61FBEA2F-8466-402C-9972-5D53E2A80A7E}"/>
    <workbookView xWindow="-120" yWindow="-120" windowWidth="29040" windowHeight="15720" activeTab="1" xr2:uid="{B73594EE-3D2A-4744-BA32-5D289E6E3C31}"/>
  </bookViews>
  <sheets>
    <sheet name="基本データ入力シート" sheetId="8" r:id="rId1"/>
    <sheet name="参加料納入票" sheetId="5" r:id="rId2"/>
    <sheet name="参加費受け票" sheetId="6" r:id="rId3"/>
    <sheet name="Aクラス男子Ｓ" sheetId="7" r:id="rId4"/>
    <sheet name="Ｂクラス男子Ｓ" sheetId="10" r:id="rId5"/>
    <sheet name="Ｃクラス男子Ｓ" sheetId="12" r:id="rId6"/>
    <sheet name="Ｄクラス男子Ｓ" sheetId="13" r:id="rId7"/>
    <sheet name="Ａクラス女子Ｓ" sheetId="14" r:id="rId8"/>
    <sheet name="Ｂクラス女子Ｓ" sheetId="15" r:id="rId9"/>
    <sheet name="Ｃクラス女子Ｓ" sheetId="17" r:id="rId10"/>
    <sheet name="Ｄクラス女子S" sheetId="18" r:id="rId11"/>
    <sheet name="Ａクラス男子Ｄ" sheetId="19" r:id="rId12"/>
    <sheet name="Ｂクラス男子Ｄ" sheetId="20" r:id="rId13"/>
    <sheet name="Ｃクラス男子Ｄ" sheetId="23" r:id="rId14"/>
    <sheet name="Ｄクラス男子Ｄ" sheetId="33" r:id="rId15"/>
    <sheet name="Ａクラス女子Ｄ" sheetId="24" r:id="rId16"/>
    <sheet name="Ｂクラス女子Ｄ" sheetId="25" r:id="rId17"/>
    <sheet name="Ｃクラス女子Ｄ" sheetId="27" r:id="rId18"/>
    <sheet name="Ｄクラス女子Ｄ" sheetId="34" r:id="rId19"/>
    <sheet name="シングルス出場者名簿" sheetId="9" r:id="rId20"/>
    <sheet name="ダブルス出場者名簿 " sheetId="29" r:id="rId21"/>
  </sheets>
  <externalReferences>
    <externalReference r:id="rId22"/>
    <externalReference r:id="rId23"/>
    <externalReference r:id="rId24"/>
    <externalReference r:id="rId25"/>
  </externalReferences>
  <definedNames>
    <definedName name="_BT1">#REF!</definedName>
    <definedName name="_BT11">#REF!</definedName>
    <definedName name="_BT12">#REF!</definedName>
    <definedName name="_BT13">#REF!</definedName>
    <definedName name="_BT14">#REF!</definedName>
    <definedName name="_BT15">#REF!</definedName>
    <definedName name="_BT2">#REF!</definedName>
    <definedName name="_BT3">#REF!</definedName>
    <definedName name="_BT4">#REF!</definedName>
    <definedName name="_BT5">#REF!</definedName>
    <definedName name="_BT6">#REF!</definedName>
    <definedName name="_BT7">#REF!</definedName>
    <definedName name="_BT8">#REF!</definedName>
    <definedName name="_BT9">#REF!</definedName>
    <definedName name="BT_10">#REF!</definedName>
    <definedName name="Ｄ">#REF!</definedName>
    <definedName name="M10L">'[1]チーム名(男子)'!$B$115:$B$120</definedName>
    <definedName name="M10R">'[1]チーム名(男子)'!$B$121:$B$126</definedName>
    <definedName name="M11L">'[1]チーム名(男子)'!$B$128:$B$133</definedName>
    <definedName name="M11R">'[1]チーム名(男子)'!$B$134:$B$139</definedName>
    <definedName name="M12L">'[1]チーム名(男子)'!$B$141:$B$146</definedName>
    <definedName name="M12R">'[1]チーム名(男子)'!$B$147:$B$152</definedName>
    <definedName name="M13L">'[1]チーム名(男子)'!$B$154:$B$159</definedName>
    <definedName name="M13R">'[1]チーム名(男子)'!$B$160:$B$165</definedName>
    <definedName name="M1RL">'[1]チーム名(男子)'!$B$2:$B$9</definedName>
    <definedName name="M2L">'[1]チーム名(男子)'!$B$11:$B$16</definedName>
    <definedName name="M2R">'[1]チーム名(男子)'!$B$17:$B$22</definedName>
    <definedName name="M3L">'[1]チーム名(男子)'!$B$24:$B$29</definedName>
    <definedName name="M3R">'[1]チーム名(男子)'!$B$30:$B$35</definedName>
    <definedName name="M4L">'[1]チーム名(男子)'!$B$37:$B$42</definedName>
    <definedName name="M4R">'[1]チーム名(男子)'!$B$43:$B$48</definedName>
    <definedName name="M5L">'[1]チーム名(男子)'!$B$50:$B$55</definedName>
    <definedName name="M5R">'[1]チーム名(男子)'!$B$56:$B$61</definedName>
    <definedName name="M6L">'[1]チーム名(男子)'!$B$63:$B$68</definedName>
    <definedName name="M6R">'[1]チーム名(男子)'!$B$69:$B$74</definedName>
    <definedName name="M7L">'[1]チーム名(男子)'!$B$76:$B$81</definedName>
    <definedName name="M7R">'[1]チーム名(男子)'!$B$82:$B$87</definedName>
    <definedName name="M8L">'[1]チーム名(男子)'!$B$89:$B$94</definedName>
    <definedName name="M8R">'[1]チーム名(男子)'!$B$95:$B$100</definedName>
    <definedName name="M9L">'[1]チーム名(男子)'!$B$102:$B$107</definedName>
    <definedName name="M9R">'[1]チーム名(男子)'!$B$108:$B$113</definedName>
    <definedName name="ＮO.">#REF!</definedName>
    <definedName name="o">#REF!</definedName>
    <definedName name="oo">#REF!</definedName>
    <definedName name="_xlnm.Print_Area" localSheetId="0">基本データ入力シート!$A$1:$AK$40</definedName>
    <definedName name="_xlnm.Print_Area" localSheetId="2">参加費受け票!$A$1:$L$18</definedName>
    <definedName name="_xlnm.Print_Area" localSheetId="1">参加料納入票!$A$1:$L$108</definedName>
    <definedName name="Print_Area_3">#REF!</definedName>
    <definedName name="なし">'[1]チーム名(男子)'!$B$115:$B$120</definedName>
    <definedName name="個人Ｔ選手番号書出1">[2]非印刷選手!#REF!</definedName>
    <definedName name="順位">[3]GDA!$M:$M</definedName>
    <definedName name="表紙56">'[4]チーム名(男子)'!$B$128:$B$133</definedName>
    <definedName name="名簿ﾃｰﾌﾞﾙ">#REF!</definedName>
    <definedName name="令和２">#REF!</definedName>
  </definedNames>
  <calcPr calcId="191029"/>
  <fileRecoveryPr repairLoad="1"/>
</workbook>
</file>

<file path=xl/calcChain.xml><?xml version="1.0" encoding="utf-8"?>
<calcChain xmlns="http://schemas.openxmlformats.org/spreadsheetml/2006/main">
  <c r="J8" i="5" l="1"/>
  <c r="C57" i="5"/>
  <c r="C56" i="5"/>
  <c r="C55" i="5"/>
  <c r="C46" i="5"/>
  <c r="C45" i="5"/>
  <c r="C44" i="5"/>
  <c r="A1" i="23"/>
  <c r="A1" i="33"/>
  <c r="A1" i="24"/>
  <c r="A1" i="25"/>
  <c r="A1" i="27"/>
  <c r="A1" i="20"/>
  <c r="A5" i="19" l="1"/>
  <c r="C31" i="5"/>
  <c r="C30" i="5"/>
  <c r="C29" i="5"/>
  <c r="C28" i="5"/>
  <c r="G28" i="5"/>
  <c r="C17" i="5"/>
  <c r="E11" i="6" s="1"/>
  <c r="C16" i="5"/>
  <c r="E10" i="6" s="1"/>
  <c r="C15" i="5"/>
  <c r="E9" i="6" s="1"/>
  <c r="C14" i="5"/>
  <c r="A1" i="17"/>
  <c r="A1" i="12"/>
  <c r="A1" i="13"/>
  <c r="A1" i="14"/>
  <c r="A1" i="15"/>
  <c r="A1" i="18"/>
  <c r="A1" i="10"/>
  <c r="C7" i="34" l="1"/>
  <c r="BV4" i="29" s="1"/>
  <c r="BT4" i="29"/>
  <c r="BU4" i="29"/>
  <c r="BW4" i="29"/>
  <c r="BX4" i="29"/>
  <c r="BT5" i="29"/>
  <c r="BU5" i="29"/>
  <c r="BW5" i="29"/>
  <c r="BX5" i="29"/>
  <c r="C7" i="27"/>
  <c r="C7" i="25"/>
  <c r="C7" i="24"/>
  <c r="C7" i="33"/>
  <c r="C7" i="23"/>
  <c r="C7" i="20"/>
  <c r="C7" i="18"/>
  <c r="C7" i="17"/>
  <c r="C7" i="15"/>
  <c r="C7" i="14"/>
  <c r="C7" i="13"/>
  <c r="C7" i="12"/>
  <c r="C7" i="10"/>
  <c r="E4" i="9"/>
  <c r="AX33" i="29"/>
  <c r="AW33" i="29"/>
  <c r="AV33" i="29"/>
  <c r="AU33" i="29"/>
  <c r="AT33" i="29"/>
  <c r="AS33" i="29"/>
  <c r="AQ33" i="29"/>
  <c r="AP33" i="29"/>
  <c r="AX32" i="29"/>
  <c r="AW32" i="29"/>
  <c r="AV32" i="29"/>
  <c r="AU32" i="29"/>
  <c r="AT32" i="29"/>
  <c r="AS32" i="29"/>
  <c r="AQ32" i="29"/>
  <c r="AP32" i="29"/>
  <c r="AX31" i="29"/>
  <c r="AW31" i="29"/>
  <c r="AV31" i="29"/>
  <c r="AU31" i="29"/>
  <c r="AT31" i="29"/>
  <c r="AS31" i="29"/>
  <c r="AQ31" i="29"/>
  <c r="AP31" i="29"/>
  <c r="AX30" i="29"/>
  <c r="AW30" i="29"/>
  <c r="AV30" i="29"/>
  <c r="AU30" i="29"/>
  <c r="AT30" i="29"/>
  <c r="AS30" i="29"/>
  <c r="AQ30" i="29"/>
  <c r="AP30" i="29"/>
  <c r="AX29" i="29"/>
  <c r="AW29" i="29"/>
  <c r="AV29" i="29"/>
  <c r="AU29" i="29"/>
  <c r="AT29" i="29"/>
  <c r="AS29" i="29"/>
  <c r="AQ29" i="29"/>
  <c r="AP29" i="29"/>
  <c r="AX28" i="29"/>
  <c r="AW28" i="29"/>
  <c r="AV28" i="29"/>
  <c r="AU28" i="29"/>
  <c r="AT28" i="29"/>
  <c r="AS28" i="29"/>
  <c r="AQ28" i="29"/>
  <c r="AP28" i="29"/>
  <c r="AX27" i="29"/>
  <c r="AW27" i="29"/>
  <c r="AV27" i="29"/>
  <c r="AU27" i="29"/>
  <c r="AT27" i="29"/>
  <c r="AS27" i="29"/>
  <c r="AQ27" i="29"/>
  <c r="AP27" i="29"/>
  <c r="AX26" i="29"/>
  <c r="AW26" i="29"/>
  <c r="AV26" i="29"/>
  <c r="AU26" i="29"/>
  <c r="AT26" i="29"/>
  <c r="AS26" i="29"/>
  <c r="AQ26" i="29"/>
  <c r="AP26" i="29"/>
  <c r="AX25" i="29"/>
  <c r="AW25" i="29"/>
  <c r="AV25" i="29"/>
  <c r="AU25" i="29"/>
  <c r="AT25" i="29"/>
  <c r="AS25" i="29"/>
  <c r="AQ25" i="29"/>
  <c r="AP25" i="29"/>
  <c r="AX24" i="29"/>
  <c r="AW24" i="29"/>
  <c r="AV24" i="29"/>
  <c r="AU24" i="29"/>
  <c r="AT24" i="29"/>
  <c r="AS24" i="29"/>
  <c r="AQ24" i="29"/>
  <c r="AP24" i="29"/>
  <c r="AX23" i="29"/>
  <c r="AW23" i="29"/>
  <c r="AV23" i="29"/>
  <c r="AU23" i="29"/>
  <c r="AT23" i="29"/>
  <c r="AS23" i="29"/>
  <c r="AQ23" i="29"/>
  <c r="AP23" i="29"/>
  <c r="AX22" i="29"/>
  <c r="AW22" i="29"/>
  <c r="AV22" i="29"/>
  <c r="AU22" i="29"/>
  <c r="AT22" i="29"/>
  <c r="AS22" i="29"/>
  <c r="AQ22" i="29"/>
  <c r="AP22" i="29"/>
  <c r="AX21" i="29"/>
  <c r="AW21" i="29"/>
  <c r="AV21" i="29"/>
  <c r="AU21" i="29"/>
  <c r="AT21" i="29"/>
  <c r="AS21" i="29"/>
  <c r="AQ21" i="29"/>
  <c r="AP21" i="29"/>
  <c r="AX20" i="29"/>
  <c r="AW20" i="29"/>
  <c r="AV20" i="29"/>
  <c r="AU20" i="29"/>
  <c r="AT20" i="29"/>
  <c r="AS20" i="29"/>
  <c r="AQ20" i="29"/>
  <c r="AP20" i="29"/>
  <c r="AX19" i="29"/>
  <c r="AW19" i="29"/>
  <c r="AV19" i="29"/>
  <c r="AU19" i="29"/>
  <c r="AT19" i="29"/>
  <c r="AS19" i="29"/>
  <c r="AQ19" i="29"/>
  <c r="AP19" i="29"/>
  <c r="AX18" i="29"/>
  <c r="AW18" i="29"/>
  <c r="AV18" i="29"/>
  <c r="AU18" i="29"/>
  <c r="AT18" i="29"/>
  <c r="AS18" i="29"/>
  <c r="AQ18" i="29"/>
  <c r="AP18" i="29"/>
  <c r="AX17" i="29"/>
  <c r="AW17" i="29"/>
  <c r="AV17" i="29"/>
  <c r="AU17" i="29"/>
  <c r="AT17" i="29"/>
  <c r="AS17" i="29"/>
  <c r="AQ17" i="29"/>
  <c r="AP17" i="29"/>
  <c r="AX16" i="29"/>
  <c r="AW16" i="29"/>
  <c r="AV16" i="29"/>
  <c r="AU16" i="29"/>
  <c r="AT16" i="29"/>
  <c r="AS16" i="29"/>
  <c r="AQ16" i="29"/>
  <c r="AP16" i="29"/>
  <c r="AX15" i="29"/>
  <c r="AW15" i="29"/>
  <c r="AV15" i="29"/>
  <c r="AU15" i="29"/>
  <c r="AT15" i="29"/>
  <c r="AS15" i="29"/>
  <c r="AQ15" i="29"/>
  <c r="AP15" i="29"/>
  <c r="AX14" i="29"/>
  <c r="AW14" i="29"/>
  <c r="AV14" i="29"/>
  <c r="AU14" i="29"/>
  <c r="AT14" i="29"/>
  <c r="AS14" i="29"/>
  <c r="AQ14" i="29"/>
  <c r="AP14" i="29"/>
  <c r="AX13" i="29"/>
  <c r="AW13" i="29"/>
  <c r="AV13" i="29"/>
  <c r="AU13" i="29"/>
  <c r="AT13" i="29"/>
  <c r="AS13" i="29"/>
  <c r="AQ13" i="29"/>
  <c r="AP13" i="29"/>
  <c r="AX12" i="29"/>
  <c r="AW12" i="29"/>
  <c r="AV12" i="29"/>
  <c r="AU12" i="29"/>
  <c r="AT12" i="29"/>
  <c r="AS12" i="29"/>
  <c r="AQ12" i="29"/>
  <c r="AP12" i="29"/>
  <c r="AX11" i="29"/>
  <c r="AW11" i="29"/>
  <c r="AV11" i="29"/>
  <c r="AU11" i="29"/>
  <c r="AT11" i="29"/>
  <c r="AS11" i="29"/>
  <c r="AQ11" i="29"/>
  <c r="AP11" i="29"/>
  <c r="AX10" i="29"/>
  <c r="AW10" i="29"/>
  <c r="AV10" i="29"/>
  <c r="AU10" i="29"/>
  <c r="AT10" i="29"/>
  <c r="AS10" i="29"/>
  <c r="AQ10" i="29"/>
  <c r="AP10" i="29"/>
  <c r="AX9" i="29"/>
  <c r="AW9" i="29"/>
  <c r="AV9" i="29"/>
  <c r="AU9" i="29"/>
  <c r="AT9" i="29"/>
  <c r="AS9" i="29"/>
  <c r="AQ9" i="29"/>
  <c r="AP9" i="29"/>
  <c r="AX8" i="29"/>
  <c r="AW8" i="29"/>
  <c r="AV8" i="29"/>
  <c r="AU8" i="29"/>
  <c r="AT8" i="29"/>
  <c r="AS8" i="29"/>
  <c r="AQ8" i="29"/>
  <c r="AP8" i="29"/>
  <c r="AX7" i="29"/>
  <c r="AW7" i="29"/>
  <c r="AV7" i="29"/>
  <c r="AU7" i="29"/>
  <c r="AT7" i="29"/>
  <c r="AS7" i="29"/>
  <c r="AQ7" i="29"/>
  <c r="AP7" i="29"/>
  <c r="AX6" i="29"/>
  <c r="AW6" i="29"/>
  <c r="AV6" i="29"/>
  <c r="AU6" i="29"/>
  <c r="AT6" i="29"/>
  <c r="AS6" i="29"/>
  <c r="AQ6" i="29"/>
  <c r="AP6" i="29"/>
  <c r="AX5" i="29"/>
  <c r="AW5" i="29"/>
  <c r="AV5" i="29"/>
  <c r="AU5" i="29"/>
  <c r="AT5" i="29"/>
  <c r="AS5" i="29"/>
  <c r="AQ5" i="29"/>
  <c r="AP5" i="29"/>
  <c r="AX4" i="29"/>
  <c r="AW4" i="29"/>
  <c r="AV4" i="29"/>
  <c r="AU4" i="29"/>
  <c r="AT4" i="29"/>
  <c r="AS4" i="29"/>
  <c r="AQ4" i="29"/>
  <c r="AP4" i="29"/>
  <c r="C12" i="18"/>
  <c r="C13" i="18"/>
  <c r="C14" i="18"/>
  <c r="C8" i="17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B4" i="9"/>
  <c r="C11" i="18"/>
  <c r="C10" i="18"/>
  <c r="C9" i="18"/>
  <c r="C8" i="18"/>
  <c r="CA33" i="29"/>
  <c r="BZ33" i="29"/>
  <c r="CA32" i="29"/>
  <c r="BZ32" i="29"/>
  <c r="CA31" i="29"/>
  <c r="BZ31" i="29"/>
  <c r="CA30" i="29"/>
  <c r="BZ30" i="29"/>
  <c r="CA29" i="29"/>
  <c r="BZ29" i="29"/>
  <c r="CA28" i="29"/>
  <c r="BZ28" i="29"/>
  <c r="CA27" i="29"/>
  <c r="BZ27" i="29"/>
  <c r="CA26" i="29"/>
  <c r="BZ26" i="29"/>
  <c r="CA25" i="29"/>
  <c r="BZ25" i="29"/>
  <c r="CA24" i="29"/>
  <c r="BZ24" i="29"/>
  <c r="CA23" i="29"/>
  <c r="BZ23" i="29"/>
  <c r="CA22" i="29"/>
  <c r="BZ22" i="29"/>
  <c r="CA21" i="29"/>
  <c r="BZ21" i="29"/>
  <c r="CA20" i="29"/>
  <c r="BZ20" i="29"/>
  <c r="CA19" i="29"/>
  <c r="BZ19" i="29"/>
  <c r="CA18" i="29"/>
  <c r="BZ18" i="29"/>
  <c r="CA17" i="29"/>
  <c r="BZ17" i="29"/>
  <c r="CA16" i="29"/>
  <c r="BZ16" i="29"/>
  <c r="CA15" i="29"/>
  <c r="BZ15" i="29"/>
  <c r="CA14" i="29"/>
  <c r="BZ14" i="29"/>
  <c r="CA13" i="29"/>
  <c r="BZ13" i="29"/>
  <c r="CA12" i="29"/>
  <c r="BZ12" i="29"/>
  <c r="CA11" i="29"/>
  <c r="BZ11" i="29"/>
  <c r="CA10" i="29"/>
  <c r="BZ10" i="29"/>
  <c r="CA9" i="29"/>
  <c r="BZ9" i="29"/>
  <c r="CA8" i="29"/>
  <c r="BZ8" i="29"/>
  <c r="CA7" i="29"/>
  <c r="BZ7" i="29"/>
  <c r="CA6" i="29"/>
  <c r="BZ6" i="29"/>
  <c r="CA5" i="29"/>
  <c r="BZ5" i="29"/>
  <c r="CA4" i="29"/>
  <c r="BZ4" i="29"/>
  <c r="BQ33" i="29"/>
  <c r="BP33" i="29"/>
  <c r="BQ32" i="29"/>
  <c r="BP32" i="29"/>
  <c r="BQ31" i="29"/>
  <c r="BP31" i="29"/>
  <c r="BQ30" i="29"/>
  <c r="BP30" i="29"/>
  <c r="BQ29" i="29"/>
  <c r="BP29" i="29"/>
  <c r="BQ28" i="29"/>
  <c r="BP28" i="29"/>
  <c r="BQ27" i="29"/>
  <c r="BP27" i="29"/>
  <c r="BQ26" i="29"/>
  <c r="BP26" i="29"/>
  <c r="BQ25" i="29"/>
  <c r="BP25" i="29"/>
  <c r="BQ24" i="29"/>
  <c r="BP24" i="29"/>
  <c r="BQ23" i="29"/>
  <c r="BP23" i="29"/>
  <c r="BQ22" i="29"/>
  <c r="BP22" i="29"/>
  <c r="BQ21" i="29"/>
  <c r="BP21" i="29"/>
  <c r="BQ20" i="29"/>
  <c r="BP20" i="29"/>
  <c r="BQ19" i="29"/>
  <c r="BP19" i="29"/>
  <c r="BQ18" i="29"/>
  <c r="BP18" i="29"/>
  <c r="BQ17" i="29"/>
  <c r="BP17" i="29"/>
  <c r="BQ16" i="29"/>
  <c r="BP16" i="29"/>
  <c r="BQ15" i="29"/>
  <c r="BP15" i="29"/>
  <c r="BQ14" i="29"/>
  <c r="BP14" i="29"/>
  <c r="BQ13" i="29"/>
  <c r="BP13" i="29"/>
  <c r="BQ12" i="29"/>
  <c r="BP12" i="29"/>
  <c r="BQ11" i="29"/>
  <c r="BP11" i="29"/>
  <c r="BQ10" i="29"/>
  <c r="BP10" i="29"/>
  <c r="BQ9" i="29"/>
  <c r="BP9" i="29"/>
  <c r="BQ8" i="29"/>
  <c r="BP8" i="29"/>
  <c r="BQ7" i="29"/>
  <c r="BP7" i="29"/>
  <c r="BQ6" i="29"/>
  <c r="BP6" i="29"/>
  <c r="BQ5" i="29"/>
  <c r="BP5" i="29"/>
  <c r="BQ4" i="29"/>
  <c r="BP4" i="29"/>
  <c r="BG33" i="29"/>
  <c r="BF33" i="29"/>
  <c r="BG32" i="29"/>
  <c r="BF32" i="29"/>
  <c r="BG31" i="29"/>
  <c r="BF31" i="29"/>
  <c r="BG30" i="29"/>
  <c r="BF30" i="29"/>
  <c r="BG29" i="29"/>
  <c r="BF29" i="29"/>
  <c r="BG28" i="29"/>
  <c r="BF28" i="29"/>
  <c r="BG27" i="29"/>
  <c r="BF27" i="29"/>
  <c r="BG26" i="29"/>
  <c r="BF26" i="29"/>
  <c r="BG25" i="29"/>
  <c r="BF25" i="29"/>
  <c r="BG24" i="29"/>
  <c r="BF24" i="29"/>
  <c r="BG23" i="29"/>
  <c r="BF23" i="29"/>
  <c r="BG22" i="29"/>
  <c r="BF22" i="29"/>
  <c r="BG21" i="29"/>
  <c r="BF21" i="29"/>
  <c r="BG20" i="29"/>
  <c r="BF20" i="29"/>
  <c r="BG19" i="29"/>
  <c r="BF19" i="29"/>
  <c r="BG18" i="29"/>
  <c r="BF18" i="29"/>
  <c r="BG17" i="29"/>
  <c r="BF17" i="29"/>
  <c r="BG16" i="29"/>
  <c r="BF16" i="29"/>
  <c r="BG15" i="29"/>
  <c r="BF15" i="29"/>
  <c r="BG14" i="29"/>
  <c r="BF14" i="29"/>
  <c r="BG13" i="29"/>
  <c r="BF13" i="29"/>
  <c r="BG12" i="29"/>
  <c r="BF12" i="29"/>
  <c r="BG11" i="29"/>
  <c r="BF11" i="29"/>
  <c r="BG10" i="29"/>
  <c r="BF10" i="29"/>
  <c r="BG9" i="29"/>
  <c r="BF9" i="29"/>
  <c r="BG8" i="29"/>
  <c r="BF8" i="29"/>
  <c r="BG7" i="29"/>
  <c r="BF7" i="29"/>
  <c r="BG6" i="29"/>
  <c r="BF6" i="29"/>
  <c r="BG5" i="29"/>
  <c r="BF5" i="29"/>
  <c r="BG4" i="29"/>
  <c r="BF4" i="29"/>
  <c r="AM33" i="29"/>
  <c r="AL33" i="29"/>
  <c r="AM32" i="29"/>
  <c r="AL32" i="29"/>
  <c r="AM31" i="29"/>
  <c r="AL31" i="29"/>
  <c r="AM30" i="29"/>
  <c r="AL30" i="29"/>
  <c r="AM29" i="29"/>
  <c r="AL29" i="29"/>
  <c r="AM28" i="29"/>
  <c r="AL28" i="29"/>
  <c r="AM27" i="29"/>
  <c r="AL27" i="29"/>
  <c r="AM26" i="29"/>
  <c r="AL26" i="29"/>
  <c r="AM25" i="29"/>
  <c r="AL25" i="29"/>
  <c r="AM24" i="29"/>
  <c r="AL24" i="29"/>
  <c r="AM23" i="29"/>
  <c r="AL23" i="29"/>
  <c r="AM22" i="29"/>
  <c r="AL22" i="29"/>
  <c r="AM21" i="29"/>
  <c r="AL21" i="29"/>
  <c r="AM20" i="29"/>
  <c r="AL20" i="29"/>
  <c r="AM19" i="29"/>
  <c r="AL19" i="29"/>
  <c r="AM18" i="29"/>
  <c r="AL18" i="29"/>
  <c r="AM17" i="29"/>
  <c r="AL17" i="29"/>
  <c r="AM16" i="29"/>
  <c r="AL16" i="29"/>
  <c r="AM15" i="29"/>
  <c r="AL15" i="29"/>
  <c r="AM14" i="29"/>
  <c r="AL14" i="29"/>
  <c r="AM13" i="29"/>
  <c r="AL13" i="29"/>
  <c r="AM12" i="29"/>
  <c r="AL12" i="29"/>
  <c r="AM11" i="29"/>
  <c r="AL11" i="29"/>
  <c r="AM10" i="29"/>
  <c r="AL10" i="29"/>
  <c r="AM9" i="29"/>
  <c r="AL9" i="29"/>
  <c r="AM8" i="29"/>
  <c r="AL8" i="29"/>
  <c r="AM7" i="29"/>
  <c r="AL7" i="29"/>
  <c r="AM6" i="29"/>
  <c r="AL6" i="29"/>
  <c r="AM5" i="29"/>
  <c r="AL5" i="29"/>
  <c r="AM4" i="29"/>
  <c r="AL4" i="29"/>
  <c r="AC33" i="29"/>
  <c r="AB33" i="29"/>
  <c r="AC32" i="29"/>
  <c r="AB32" i="29"/>
  <c r="AC31" i="29"/>
  <c r="AB31" i="29"/>
  <c r="AC30" i="29"/>
  <c r="AB30" i="29"/>
  <c r="AC29" i="29"/>
  <c r="AB29" i="29"/>
  <c r="AC28" i="29"/>
  <c r="AB28" i="29"/>
  <c r="AC27" i="29"/>
  <c r="AB27" i="29"/>
  <c r="AC26" i="29"/>
  <c r="AB26" i="29"/>
  <c r="AC25" i="29"/>
  <c r="AB25" i="29"/>
  <c r="AC24" i="29"/>
  <c r="AB24" i="29"/>
  <c r="AC23" i="29"/>
  <c r="AB23" i="29"/>
  <c r="AC22" i="29"/>
  <c r="AB22" i="29"/>
  <c r="AC21" i="29"/>
  <c r="AB21" i="29"/>
  <c r="AC20" i="29"/>
  <c r="AB20" i="29"/>
  <c r="AC19" i="29"/>
  <c r="AB19" i="29"/>
  <c r="AC18" i="29"/>
  <c r="AB18" i="29"/>
  <c r="AC17" i="29"/>
  <c r="AB17" i="29"/>
  <c r="AC16" i="29"/>
  <c r="AB16" i="29"/>
  <c r="AC15" i="29"/>
  <c r="AB15" i="29"/>
  <c r="AC14" i="29"/>
  <c r="AB14" i="29"/>
  <c r="AC13" i="29"/>
  <c r="AB13" i="29"/>
  <c r="AC12" i="29"/>
  <c r="AB12" i="29"/>
  <c r="AC11" i="29"/>
  <c r="AB11" i="29"/>
  <c r="AC10" i="29"/>
  <c r="AB10" i="29"/>
  <c r="AC9" i="29"/>
  <c r="AB9" i="29"/>
  <c r="AC8" i="29"/>
  <c r="AB8" i="29"/>
  <c r="AC7" i="29"/>
  <c r="AB7" i="29"/>
  <c r="AC6" i="29"/>
  <c r="AB6" i="29"/>
  <c r="AC5" i="29"/>
  <c r="AB5" i="29"/>
  <c r="AC4" i="29"/>
  <c r="AB4" i="29"/>
  <c r="S33" i="29"/>
  <c r="R33" i="29"/>
  <c r="S32" i="29"/>
  <c r="R32" i="29"/>
  <c r="S31" i="29"/>
  <c r="R31" i="29"/>
  <c r="S30" i="29"/>
  <c r="R30" i="29"/>
  <c r="S29" i="29"/>
  <c r="R29" i="29"/>
  <c r="S28" i="29"/>
  <c r="R28" i="29"/>
  <c r="S27" i="29"/>
  <c r="R27" i="29"/>
  <c r="S26" i="29"/>
  <c r="R26" i="29"/>
  <c r="S25" i="29"/>
  <c r="R25" i="29"/>
  <c r="S24" i="29"/>
  <c r="R24" i="29"/>
  <c r="S23" i="29"/>
  <c r="R23" i="29"/>
  <c r="S22" i="29"/>
  <c r="R22" i="29"/>
  <c r="S21" i="29"/>
  <c r="R21" i="29"/>
  <c r="S20" i="29"/>
  <c r="R20" i="29"/>
  <c r="S19" i="29"/>
  <c r="R19" i="29"/>
  <c r="S18" i="29"/>
  <c r="R18" i="29"/>
  <c r="S17" i="29"/>
  <c r="R17" i="29"/>
  <c r="S16" i="29"/>
  <c r="R16" i="29"/>
  <c r="S15" i="29"/>
  <c r="R15" i="29"/>
  <c r="S14" i="29"/>
  <c r="R14" i="29"/>
  <c r="S13" i="29"/>
  <c r="R13" i="29"/>
  <c r="S12" i="29"/>
  <c r="R12" i="29"/>
  <c r="S11" i="29"/>
  <c r="R11" i="29"/>
  <c r="S10" i="29"/>
  <c r="R10" i="29"/>
  <c r="S9" i="29"/>
  <c r="R9" i="29"/>
  <c r="S8" i="29"/>
  <c r="R8" i="29"/>
  <c r="S7" i="29"/>
  <c r="R7" i="29"/>
  <c r="S6" i="29"/>
  <c r="R6" i="29"/>
  <c r="S5" i="29"/>
  <c r="R5" i="29"/>
  <c r="S4" i="29"/>
  <c r="R4" i="29"/>
  <c r="I33" i="29"/>
  <c r="H33" i="29"/>
  <c r="I32" i="29"/>
  <c r="H32" i="29"/>
  <c r="I31" i="29"/>
  <c r="H31" i="29"/>
  <c r="I30" i="29"/>
  <c r="H30" i="29"/>
  <c r="I29" i="29"/>
  <c r="H29" i="29"/>
  <c r="I28" i="29"/>
  <c r="H28" i="29"/>
  <c r="I27" i="29"/>
  <c r="H27" i="29"/>
  <c r="I26" i="29"/>
  <c r="H26" i="29"/>
  <c r="I25" i="29"/>
  <c r="H25" i="29"/>
  <c r="I24" i="29"/>
  <c r="H24" i="29"/>
  <c r="I23" i="29"/>
  <c r="H23" i="29"/>
  <c r="I22" i="29"/>
  <c r="H22" i="29"/>
  <c r="I21" i="29"/>
  <c r="H21" i="29"/>
  <c r="I20" i="29"/>
  <c r="H20" i="29"/>
  <c r="I19" i="29"/>
  <c r="H19" i="29"/>
  <c r="I18" i="29"/>
  <c r="H18" i="29"/>
  <c r="I17" i="29"/>
  <c r="H17" i="29"/>
  <c r="I16" i="29"/>
  <c r="H16" i="29"/>
  <c r="I15" i="29"/>
  <c r="H15" i="29"/>
  <c r="I14" i="29"/>
  <c r="H14" i="29"/>
  <c r="I13" i="29"/>
  <c r="H13" i="29"/>
  <c r="I12" i="29"/>
  <c r="H12" i="29"/>
  <c r="I11" i="29"/>
  <c r="H11" i="29"/>
  <c r="I10" i="29"/>
  <c r="H10" i="29"/>
  <c r="I9" i="29"/>
  <c r="H9" i="29"/>
  <c r="I8" i="29"/>
  <c r="H8" i="29"/>
  <c r="I7" i="29"/>
  <c r="H7" i="29"/>
  <c r="I6" i="29"/>
  <c r="H6" i="29"/>
  <c r="I5" i="29"/>
  <c r="H5" i="29"/>
  <c r="I4" i="29"/>
  <c r="H4" i="29"/>
  <c r="CB33" i="29"/>
  <c r="BY33" i="29"/>
  <c r="BX33" i="29"/>
  <c r="BW33" i="29"/>
  <c r="BU33" i="29"/>
  <c r="BT33" i="29"/>
  <c r="CB32" i="29"/>
  <c r="BY32" i="29"/>
  <c r="BX32" i="29"/>
  <c r="BW32" i="29"/>
  <c r="BU32" i="29"/>
  <c r="BT32" i="29"/>
  <c r="CB31" i="29"/>
  <c r="BY31" i="29"/>
  <c r="BX31" i="29"/>
  <c r="BW31" i="29"/>
  <c r="BU31" i="29"/>
  <c r="BT31" i="29"/>
  <c r="CB30" i="29"/>
  <c r="BY30" i="29"/>
  <c r="BX30" i="29"/>
  <c r="BW30" i="29"/>
  <c r="BU30" i="29"/>
  <c r="BT30" i="29"/>
  <c r="CB29" i="29"/>
  <c r="BY29" i="29"/>
  <c r="BX29" i="29"/>
  <c r="BW29" i="29"/>
  <c r="BU29" i="29"/>
  <c r="BT29" i="29"/>
  <c r="CB28" i="29"/>
  <c r="BY28" i="29"/>
  <c r="BX28" i="29"/>
  <c r="BW28" i="29"/>
  <c r="BU28" i="29"/>
  <c r="BT28" i="29"/>
  <c r="CB27" i="29"/>
  <c r="BY27" i="29"/>
  <c r="BX27" i="29"/>
  <c r="BW27" i="29"/>
  <c r="BU27" i="29"/>
  <c r="BT27" i="29"/>
  <c r="CB26" i="29"/>
  <c r="BY26" i="29"/>
  <c r="BX26" i="29"/>
  <c r="BW26" i="29"/>
  <c r="BU26" i="29"/>
  <c r="BT26" i="29"/>
  <c r="CB25" i="29"/>
  <c r="BY25" i="29"/>
  <c r="BX25" i="29"/>
  <c r="BW25" i="29"/>
  <c r="BU25" i="29"/>
  <c r="BT25" i="29"/>
  <c r="CB24" i="29"/>
  <c r="BY24" i="29"/>
  <c r="BX24" i="29"/>
  <c r="BW24" i="29"/>
  <c r="BU24" i="29"/>
  <c r="BT24" i="29"/>
  <c r="CB23" i="29"/>
  <c r="BY23" i="29"/>
  <c r="BX23" i="29"/>
  <c r="BW23" i="29"/>
  <c r="BU23" i="29"/>
  <c r="BT23" i="29"/>
  <c r="CB22" i="29"/>
  <c r="BY22" i="29"/>
  <c r="BX22" i="29"/>
  <c r="BW22" i="29"/>
  <c r="BU22" i="29"/>
  <c r="BT22" i="29"/>
  <c r="CB21" i="29"/>
  <c r="BY21" i="29"/>
  <c r="BX21" i="29"/>
  <c r="BW21" i="29"/>
  <c r="BU21" i="29"/>
  <c r="BT21" i="29"/>
  <c r="CB20" i="29"/>
  <c r="BY20" i="29"/>
  <c r="BX20" i="29"/>
  <c r="BW20" i="29"/>
  <c r="BU20" i="29"/>
  <c r="BT20" i="29"/>
  <c r="CB19" i="29"/>
  <c r="BY19" i="29"/>
  <c r="BX19" i="29"/>
  <c r="BW19" i="29"/>
  <c r="BU19" i="29"/>
  <c r="BT19" i="29"/>
  <c r="CB18" i="29"/>
  <c r="BY18" i="29"/>
  <c r="BX18" i="29"/>
  <c r="BW18" i="29"/>
  <c r="BU18" i="29"/>
  <c r="BT18" i="29"/>
  <c r="CB17" i="29"/>
  <c r="BY17" i="29"/>
  <c r="BX17" i="29"/>
  <c r="BW17" i="29"/>
  <c r="BU17" i="29"/>
  <c r="BT17" i="29"/>
  <c r="CB16" i="29"/>
  <c r="BY16" i="29"/>
  <c r="BX16" i="29"/>
  <c r="BW16" i="29"/>
  <c r="BU16" i="29"/>
  <c r="BT16" i="29"/>
  <c r="CB15" i="29"/>
  <c r="BY15" i="29"/>
  <c r="BX15" i="29"/>
  <c r="BW15" i="29"/>
  <c r="BU15" i="29"/>
  <c r="BT15" i="29"/>
  <c r="CB14" i="29"/>
  <c r="BY14" i="29"/>
  <c r="BX14" i="29"/>
  <c r="BW14" i="29"/>
  <c r="BU14" i="29"/>
  <c r="BT14" i="29"/>
  <c r="CB13" i="29"/>
  <c r="BY13" i="29"/>
  <c r="BX13" i="29"/>
  <c r="BW13" i="29"/>
  <c r="BU13" i="29"/>
  <c r="BT13" i="29"/>
  <c r="CB12" i="29"/>
  <c r="BY12" i="29"/>
  <c r="BX12" i="29"/>
  <c r="BW12" i="29"/>
  <c r="BU12" i="29"/>
  <c r="BT12" i="29"/>
  <c r="CB11" i="29"/>
  <c r="BY11" i="29"/>
  <c r="BX11" i="29"/>
  <c r="BW11" i="29"/>
  <c r="BU11" i="29"/>
  <c r="BT11" i="29"/>
  <c r="CB10" i="29"/>
  <c r="BY10" i="29"/>
  <c r="BX10" i="29"/>
  <c r="BW10" i="29"/>
  <c r="BU10" i="29"/>
  <c r="BT10" i="29"/>
  <c r="CB9" i="29"/>
  <c r="BY9" i="29"/>
  <c r="BX9" i="29"/>
  <c r="BW9" i="29"/>
  <c r="BU9" i="29"/>
  <c r="BT9" i="29"/>
  <c r="CB8" i="29"/>
  <c r="BY8" i="29"/>
  <c r="BX8" i="29"/>
  <c r="BW8" i="29"/>
  <c r="BU8" i="29"/>
  <c r="BT8" i="29"/>
  <c r="CB7" i="29"/>
  <c r="BY7" i="29"/>
  <c r="BX7" i="29"/>
  <c r="BW7" i="29"/>
  <c r="BU7" i="29"/>
  <c r="BT7" i="29"/>
  <c r="CB6" i="29"/>
  <c r="BY6" i="29"/>
  <c r="BX6" i="29"/>
  <c r="BW6" i="29"/>
  <c r="BU6" i="29"/>
  <c r="BT6" i="29"/>
  <c r="CB5" i="29"/>
  <c r="BY5" i="29"/>
  <c r="CB4" i="29"/>
  <c r="BY4" i="29"/>
  <c r="AN33" i="29"/>
  <c r="AK33" i="29"/>
  <c r="AJ33" i="29"/>
  <c r="AI33" i="29"/>
  <c r="AG33" i="29"/>
  <c r="AF33" i="29"/>
  <c r="AN32" i="29"/>
  <c r="AK32" i="29"/>
  <c r="AJ32" i="29"/>
  <c r="AI32" i="29"/>
  <c r="AG32" i="29"/>
  <c r="AF32" i="29"/>
  <c r="AN31" i="29"/>
  <c r="AK31" i="29"/>
  <c r="AJ31" i="29"/>
  <c r="AI31" i="29"/>
  <c r="AG31" i="29"/>
  <c r="AF31" i="29"/>
  <c r="AN30" i="29"/>
  <c r="AK30" i="29"/>
  <c r="AJ30" i="29"/>
  <c r="AI30" i="29"/>
  <c r="AG30" i="29"/>
  <c r="AF30" i="29"/>
  <c r="AN29" i="29"/>
  <c r="AK29" i="29"/>
  <c r="AJ29" i="29"/>
  <c r="AI29" i="29"/>
  <c r="AG29" i="29"/>
  <c r="AF29" i="29"/>
  <c r="AN28" i="29"/>
  <c r="AK28" i="29"/>
  <c r="AJ28" i="29"/>
  <c r="AI28" i="29"/>
  <c r="AG28" i="29"/>
  <c r="AF28" i="29"/>
  <c r="AN27" i="29"/>
  <c r="AK27" i="29"/>
  <c r="AJ27" i="29"/>
  <c r="AI27" i="29"/>
  <c r="AG27" i="29"/>
  <c r="AF27" i="29"/>
  <c r="AN26" i="29"/>
  <c r="AK26" i="29"/>
  <c r="AJ26" i="29"/>
  <c r="AI26" i="29"/>
  <c r="AG26" i="29"/>
  <c r="AF26" i="29"/>
  <c r="AN25" i="29"/>
  <c r="AK25" i="29"/>
  <c r="AJ25" i="29"/>
  <c r="AI25" i="29"/>
  <c r="AG25" i="29"/>
  <c r="AF25" i="29"/>
  <c r="AN24" i="29"/>
  <c r="AK24" i="29"/>
  <c r="AJ24" i="29"/>
  <c r="AI24" i="29"/>
  <c r="AG24" i="29"/>
  <c r="AF24" i="29"/>
  <c r="AN23" i="29"/>
  <c r="AK23" i="29"/>
  <c r="AJ23" i="29"/>
  <c r="AI23" i="29"/>
  <c r="AG23" i="29"/>
  <c r="AF23" i="29"/>
  <c r="AN22" i="29"/>
  <c r="AK22" i="29"/>
  <c r="AJ22" i="29"/>
  <c r="AI22" i="29"/>
  <c r="AG22" i="29"/>
  <c r="AF22" i="29"/>
  <c r="AN21" i="29"/>
  <c r="AK21" i="29"/>
  <c r="AJ21" i="29"/>
  <c r="AI21" i="29"/>
  <c r="AG21" i="29"/>
  <c r="AF21" i="29"/>
  <c r="AN20" i="29"/>
  <c r="AK20" i="29"/>
  <c r="AJ20" i="29"/>
  <c r="AI20" i="29"/>
  <c r="AG20" i="29"/>
  <c r="AF20" i="29"/>
  <c r="AN19" i="29"/>
  <c r="AK19" i="29"/>
  <c r="AJ19" i="29"/>
  <c r="AI19" i="29"/>
  <c r="AG19" i="29"/>
  <c r="AF19" i="29"/>
  <c r="AN18" i="29"/>
  <c r="AK18" i="29"/>
  <c r="AJ18" i="29"/>
  <c r="AI18" i="29"/>
  <c r="AG18" i="29"/>
  <c r="AF18" i="29"/>
  <c r="AN17" i="29"/>
  <c r="AK17" i="29"/>
  <c r="AJ17" i="29"/>
  <c r="AI17" i="29"/>
  <c r="AG17" i="29"/>
  <c r="AF17" i="29"/>
  <c r="AN16" i="29"/>
  <c r="AK16" i="29"/>
  <c r="AJ16" i="29"/>
  <c r="AI16" i="29"/>
  <c r="AG16" i="29"/>
  <c r="AF16" i="29"/>
  <c r="AN15" i="29"/>
  <c r="AK15" i="29"/>
  <c r="AJ15" i="29"/>
  <c r="AI15" i="29"/>
  <c r="AG15" i="29"/>
  <c r="AF15" i="29"/>
  <c r="AN14" i="29"/>
  <c r="AK14" i="29"/>
  <c r="AJ14" i="29"/>
  <c r="AI14" i="29"/>
  <c r="AG14" i="29"/>
  <c r="AF14" i="29"/>
  <c r="AN13" i="29"/>
  <c r="AK13" i="29"/>
  <c r="AJ13" i="29"/>
  <c r="AI13" i="29"/>
  <c r="AG13" i="29"/>
  <c r="AF13" i="29"/>
  <c r="AN12" i="29"/>
  <c r="AK12" i="29"/>
  <c r="AJ12" i="29"/>
  <c r="AI12" i="29"/>
  <c r="AG12" i="29"/>
  <c r="AF12" i="29"/>
  <c r="AN11" i="29"/>
  <c r="AK11" i="29"/>
  <c r="AJ11" i="29"/>
  <c r="AI11" i="29"/>
  <c r="AG11" i="29"/>
  <c r="AF11" i="29"/>
  <c r="AN10" i="29"/>
  <c r="AK10" i="29"/>
  <c r="AJ10" i="29"/>
  <c r="AI10" i="29"/>
  <c r="AG10" i="29"/>
  <c r="AF10" i="29"/>
  <c r="AN9" i="29"/>
  <c r="AK9" i="29"/>
  <c r="AJ9" i="29"/>
  <c r="AI9" i="29"/>
  <c r="AG9" i="29"/>
  <c r="AF9" i="29"/>
  <c r="AN8" i="29"/>
  <c r="AK8" i="29"/>
  <c r="AJ8" i="29"/>
  <c r="AI8" i="29"/>
  <c r="AG8" i="29"/>
  <c r="AF8" i="29"/>
  <c r="AN7" i="29"/>
  <c r="AK7" i="29"/>
  <c r="AJ7" i="29"/>
  <c r="AI7" i="29"/>
  <c r="AG7" i="29"/>
  <c r="AF7" i="29"/>
  <c r="AN6" i="29"/>
  <c r="AK6" i="29"/>
  <c r="AJ6" i="29"/>
  <c r="AI6" i="29"/>
  <c r="AG6" i="29"/>
  <c r="AF6" i="29"/>
  <c r="AN5" i="29"/>
  <c r="AK5" i="29"/>
  <c r="AJ5" i="29"/>
  <c r="AI5" i="29"/>
  <c r="AG5" i="29"/>
  <c r="AF5" i="29"/>
  <c r="AN4" i="29"/>
  <c r="AK4" i="29"/>
  <c r="AJ4" i="29"/>
  <c r="AI4" i="29"/>
  <c r="AG4" i="29"/>
  <c r="AF4" i="29"/>
  <c r="W53" i="9"/>
  <c r="W52" i="9"/>
  <c r="W51" i="9"/>
  <c r="W50" i="9"/>
  <c r="W49" i="9"/>
  <c r="W48" i="9"/>
  <c r="W47" i="9"/>
  <c r="W46" i="9"/>
  <c r="W45" i="9"/>
  <c r="W44" i="9"/>
  <c r="W43" i="9"/>
  <c r="W42" i="9"/>
  <c r="W41" i="9"/>
  <c r="W40" i="9"/>
  <c r="W39" i="9"/>
  <c r="W38" i="9"/>
  <c r="W37" i="9"/>
  <c r="W36" i="9"/>
  <c r="W35" i="9"/>
  <c r="W34" i="9"/>
  <c r="W33" i="9"/>
  <c r="W32" i="9"/>
  <c r="W31" i="9"/>
  <c r="W30" i="9"/>
  <c r="W29" i="9"/>
  <c r="W28" i="9"/>
  <c r="W27" i="9"/>
  <c r="W26" i="9"/>
  <c r="W25" i="9"/>
  <c r="W24" i="9"/>
  <c r="W23" i="9"/>
  <c r="W22" i="9"/>
  <c r="W21" i="9"/>
  <c r="W20" i="9"/>
  <c r="W19" i="9"/>
  <c r="W18" i="9"/>
  <c r="W17" i="9"/>
  <c r="W16" i="9"/>
  <c r="W15" i="9"/>
  <c r="W14" i="9"/>
  <c r="W13" i="9"/>
  <c r="W12" i="9"/>
  <c r="W11" i="9"/>
  <c r="W10" i="9"/>
  <c r="W9" i="9"/>
  <c r="W8" i="9"/>
  <c r="W7" i="9"/>
  <c r="W6" i="9"/>
  <c r="W5" i="9"/>
  <c r="W4" i="9"/>
  <c r="AC53" i="9"/>
  <c r="AC52" i="9"/>
  <c r="AC51" i="9"/>
  <c r="AC50" i="9"/>
  <c r="AC49" i="9"/>
  <c r="AC48" i="9"/>
  <c r="AC47" i="9"/>
  <c r="AC46" i="9"/>
  <c r="AC45" i="9"/>
  <c r="AC44" i="9"/>
  <c r="AC43" i="9"/>
  <c r="AC42" i="9"/>
  <c r="AC41" i="9"/>
  <c r="AC40" i="9"/>
  <c r="AC39" i="9"/>
  <c r="AC38" i="9"/>
  <c r="AC37" i="9"/>
  <c r="AC36" i="9"/>
  <c r="AC35" i="9"/>
  <c r="AC34" i="9"/>
  <c r="AC33" i="9"/>
  <c r="AC32" i="9"/>
  <c r="AC31" i="9"/>
  <c r="AC30" i="9"/>
  <c r="AC29" i="9"/>
  <c r="AC28" i="9"/>
  <c r="AC27" i="9"/>
  <c r="AC26" i="9"/>
  <c r="AC25" i="9"/>
  <c r="AC24" i="9"/>
  <c r="AC23" i="9"/>
  <c r="AC22" i="9"/>
  <c r="AC21" i="9"/>
  <c r="AC20" i="9"/>
  <c r="AC19" i="9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5" i="9"/>
  <c r="AC4" i="9"/>
  <c r="AI53" i="9"/>
  <c r="AI52" i="9"/>
  <c r="AI51" i="9"/>
  <c r="AI50" i="9"/>
  <c r="AI49" i="9"/>
  <c r="AI48" i="9"/>
  <c r="AI47" i="9"/>
  <c r="AI46" i="9"/>
  <c r="AI45" i="9"/>
  <c r="AI44" i="9"/>
  <c r="AI43" i="9"/>
  <c r="AI42" i="9"/>
  <c r="AI41" i="9"/>
  <c r="AI40" i="9"/>
  <c r="AI39" i="9"/>
  <c r="AI38" i="9"/>
  <c r="AI37" i="9"/>
  <c r="AI36" i="9"/>
  <c r="AI35" i="9"/>
  <c r="AI34" i="9"/>
  <c r="AI33" i="9"/>
  <c r="AI32" i="9"/>
  <c r="AI31" i="9"/>
  <c r="AI30" i="9"/>
  <c r="AI29" i="9"/>
  <c r="AI28" i="9"/>
  <c r="AI27" i="9"/>
  <c r="AI26" i="9"/>
  <c r="AI25" i="9"/>
  <c r="AI24" i="9"/>
  <c r="AI23" i="9"/>
  <c r="AI22" i="9"/>
  <c r="AI21" i="9"/>
  <c r="AI20" i="9"/>
  <c r="AI19" i="9"/>
  <c r="AI18" i="9"/>
  <c r="AI17" i="9"/>
  <c r="AI16" i="9"/>
  <c r="AI15" i="9"/>
  <c r="AI14" i="9"/>
  <c r="AI13" i="9"/>
  <c r="AI12" i="9"/>
  <c r="AI11" i="9"/>
  <c r="AI10" i="9"/>
  <c r="AI9" i="9"/>
  <c r="AI8" i="9"/>
  <c r="AI7" i="9"/>
  <c r="AI6" i="9"/>
  <c r="AI5" i="9"/>
  <c r="AI4" i="9"/>
  <c r="AO53" i="9"/>
  <c r="AO52" i="9"/>
  <c r="AO51" i="9"/>
  <c r="AO50" i="9"/>
  <c r="AO49" i="9"/>
  <c r="AO48" i="9"/>
  <c r="AO47" i="9"/>
  <c r="AO46" i="9"/>
  <c r="AO45" i="9"/>
  <c r="AO44" i="9"/>
  <c r="AO43" i="9"/>
  <c r="AO42" i="9"/>
  <c r="AO41" i="9"/>
  <c r="AO40" i="9"/>
  <c r="AO39" i="9"/>
  <c r="AO38" i="9"/>
  <c r="AO37" i="9"/>
  <c r="AO36" i="9"/>
  <c r="AO35" i="9"/>
  <c r="AO34" i="9"/>
  <c r="AO33" i="9"/>
  <c r="AO32" i="9"/>
  <c r="AO31" i="9"/>
  <c r="AO30" i="9"/>
  <c r="AO29" i="9"/>
  <c r="AO28" i="9"/>
  <c r="AO27" i="9"/>
  <c r="AO26" i="9"/>
  <c r="AO25" i="9"/>
  <c r="AO24" i="9"/>
  <c r="AO23" i="9"/>
  <c r="AO22" i="9"/>
  <c r="AO21" i="9"/>
  <c r="AO20" i="9"/>
  <c r="AO19" i="9"/>
  <c r="AO18" i="9"/>
  <c r="AO17" i="9"/>
  <c r="AO16" i="9"/>
  <c r="AO15" i="9"/>
  <c r="AO14" i="9"/>
  <c r="AO13" i="9"/>
  <c r="AO12" i="9"/>
  <c r="AO11" i="9"/>
  <c r="AO10" i="9"/>
  <c r="AO9" i="9"/>
  <c r="AO8" i="9"/>
  <c r="AO7" i="9"/>
  <c r="AO6" i="9"/>
  <c r="AO5" i="9"/>
  <c r="AO4" i="9"/>
  <c r="AU53" i="9"/>
  <c r="AU52" i="9"/>
  <c r="AU51" i="9"/>
  <c r="AU50" i="9"/>
  <c r="AU49" i="9"/>
  <c r="AU48" i="9"/>
  <c r="AU47" i="9"/>
  <c r="AU46" i="9"/>
  <c r="AU45" i="9"/>
  <c r="AU44" i="9"/>
  <c r="AU43" i="9"/>
  <c r="AU42" i="9"/>
  <c r="AU41" i="9"/>
  <c r="AU40" i="9"/>
  <c r="AU39" i="9"/>
  <c r="AU38" i="9"/>
  <c r="AU37" i="9"/>
  <c r="AU36" i="9"/>
  <c r="AU35" i="9"/>
  <c r="AU34" i="9"/>
  <c r="AU33" i="9"/>
  <c r="AU32" i="9"/>
  <c r="AU31" i="9"/>
  <c r="AU30" i="9"/>
  <c r="AU29" i="9"/>
  <c r="AU28" i="9"/>
  <c r="AU27" i="9"/>
  <c r="AU26" i="9"/>
  <c r="AU25" i="9"/>
  <c r="AU24" i="9"/>
  <c r="AU23" i="9"/>
  <c r="AU22" i="9"/>
  <c r="AU21" i="9"/>
  <c r="AU20" i="9"/>
  <c r="AU19" i="9"/>
  <c r="AU18" i="9"/>
  <c r="AU17" i="9"/>
  <c r="AU16" i="9"/>
  <c r="AU15" i="9"/>
  <c r="AU14" i="9"/>
  <c r="AU13" i="9"/>
  <c r="AU12" i="9"/>
  <c r="AU11" i="9"/>
  <c r="AU10" i="9"/>
  <c r="AU9" i="9"/>
  <c r="AU8" i="9"/>
  <c r="AU7" i="9"/>
  <c r="AU6" i="9"/>
  <c r="AU5" i="9"/>
  <c r="AU4" i="9"/>
  <c r="Q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Q9" i="9"/>
  <c r="Q8" i="9"/>
  <c r="Q7" i="9"/>
  <c r="Q6" i="9"/>
  <c r="Q5" i="9"/>
  <c r="Q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G18" i="8"/>
  <c r="G9" i="6"/>
  <c r="G10" i="6"/>
  <c r="G11" i="6"/>
  <c r="G12" i="6"/>
  <c r="G13" i="6"/>
  <c r="G14" i="6"/>
  <c r="G15" i="6"/>
  <c r="G8" i="6"/>
  <c r="B60" i="19"/>
  <c r="B60" i="20"/>
  <c r="B60" i="23"/>
  <c r="B60" i="33"/>
  <c r="B60" i="24"/>
  <c r="B60" i="25"/>
  <c r="B60" i="27"/>
  <c r="B60" i="34"/>
  <c r="B32" i="34"/>
  <c r="B32" i="27"/>
  <c r="B32" i="25"/>
  <c r="B32" i="24"/>
  <c r="B32" i="33"/>
  <c r="B32" i="23"/>
  <c r="B32" i="20"/>
  <c r="B32" i="19"/>
  <c r="B37" i="18"/>
  <c r="B34" i="17"/>
  <c r="B37" i="14"/>
  <c r="B37" i="13"/>
  <c r="B37" i="7"/>
  <c r="B37" i="12"/>
  <c r="C81" i="34"/>
  <c r="BV33" i="29" s="1"/>
  <c r="C79" i="34"/>
  <c r="BV32" i="29" s="1"/>
  <c r="C77" i="34"/>
  <c r="BV31" i="29" s="1"/>
  <c r="C75" i="34"/>
  <c r="BV30" i="29" s="1"/>
  <c r="C73" i="34"/>
  <c r="BV29" i="29" s="1"/>
  <c r="C71" i="34"/>
  <c r="BV28" i="29" s="1"/>
  <c r="C69" i="34"/>
  <c r="BV27" i="29" s="1"/>
  <c r="C67" i="34"/>
  <c r="BV26" i="29" s="1"/>
  <c r="C65" i="34"/>
  <c r="BV25" i="29" s="1"/>
  <c r="C63" i="34"/>
  <c r="BV24" i="29" s="1"/>
  <c r="A61" i="34"/>
  <c r="C57" i="34"/>
  <c r="C53" i="34"/>
  <c r="BV23" i="29" s="1"/>
  <c r="C51" i="34"/>
  <c r="BV22" i="29" s="1"/>
  <c r="C49" i="34"/>
  <c r="BV21" i="29" s="1"/>
  <c r="C47" i="34"/>
  <c r="BV20" i="29" s="1"/>
  <c r="C45" i="34"/>
  <c r="BV19" i="29" s="1"/>
  <c r="C43" i="34"/>
  <c r="BV18" i="29" s="1"/>
  <c r="C41" i="34"/>
  <c r="BV17" i="29" s="1"/>
  <c r="C39" i="34"/>
  <c r="BV16" i="29" s="1"/>
  <c r="C37" i="34"/>
  <c r="BV15" i="29" s="1"/>
  <c r="C35" i="34"/>
  <c r="BV14" i="29" s="1"/>
  <c r="A33" i="34"/>
  <c r="C29" i="34"/>
  <c r="C25" i="34"/>
  <c r="BV13" i="29" s="1"/>
  <c r="C23" i="34"/>
  <c r="BV12" i="29" s="1"/>
  <c r="C21" i="34"/>
  <c r="BV11" i="29" s="1"/>
  <c r="C19" i="34"/>
  <c r="BV10" i="29" s="1"/>
  <c r="C17" i="34"/>
  <c r="BV9" i="29" s="1"/>
  <c r="C15" i="34"/>
  <c r="BV8" i="29" s="1"/>
  <c r="C13" i="34"/>
  <c r="BV7" i="29" s="1"/>
  <c r="C11" i="34"/>
  <c r="BV6" i="29" s="1"/>
  <c r="C9" i="34"/>
  <c r="BV5" i="29" s="1"/>
  <c r="A5" i="34"/>
  <c r="C1" i="34"/>
  <c r="C81" i="33"/>
  <c r="AH33" i="29" s="1"/>
  <c r="C79" i="33"/>
  <c r="AH32" i="29" s="1"/>
  <c r="C77" i="33"/>
  <c r="AH31" i="29" s="1"/>
  <c r="C75" i="33"/>
  <c r="AH30" i="29" s="1"/>
  <c r="C73" i="33"/>
  <c r="AH29" i="29" s="1"/>
  <c r="C71" i="33"/>
  <c r="AH28" i="29" s="1"/>
  <c r="C69" i="33"/>
  <c r="AH27" i="29" s="1"/>
  <c r="C67" i="33"/>
  <c r="AH26" i="29" s="1"/>
  <c r="C65" i="33"/>
  <c r="AH25" i="29" s="1"/>
  <c r="C63" i="33"/>
  <c r="AH24" i="29" s="1"/>
  <c r="A61" i="33"/>
  <c r="C57" i="33"/>
  <c r="C53" i="33"/>
  <c r="AH23" i="29" s="1"/>
  <c r="C51" i="33"/>
  <c r="AH22" i="29" s="1"/>
  <c r="C49" i="33"/>
  <c r="AH21" i="29" s="1"/>
  <c r="C47" i="33"/>
  <c r="AH20" i="29" s="1"/>
  <c r="C45" i="33"/>
  <c r="AH19" i="29" s="1"/>
  <c r="C43" i="33"/>
  <c r="AH18" i="29" s="1"/>
  <c r="C41" i="33"/>
  <c r="AH17" i="29" s="1"/>
  <c r="C39" i="33"/>
  <c r="AH16" i="29" s="1"/>
  <c r="C37" i="33"/>
  <c r="AH15" i="29" s="1"/>
  <c r="C35" i="33"/>
  <c r="AH14" i="29" s="1"/>
  <c r="A33" i="33"/>
  <c r="C29" i="33"/>
  <c r="C25" i="33"/>
  <c r="AH13" i="29" s="1"/>
  <c r="C23" i="33"/>
  <c r="AH12" i="29" s="1"/>
  <c r="C21" i="33"/>
  <c r="AH11" i="29" s="1"/>
  <c r="C19" i="33"/>
  <c r="AH10" i="29" s="1"/>
  <c r="C17" i="33"/>
  <c r="AH9" i="29" s="1"/>
  <c r="C15" i="33"/>
  <c r="AH8" i="29" s="1"/>
  <c r="C13" i="33"/>
  <c r="AH7" i="29" s="1"/>
  <c r="C11" i="33"/>
  <c r="AH6" i="29" s="1"/>
  <c r="C9" i="33"/>
  <c r="AH5" i="29" s="1"/>
  <c r="AH4" i="29"/>
  <c r="A5" i="33"/>
  <c r="C1" i="33"/>
  <c r="B60" i="9"/>
  <c r="B61" i="9"/>
  <c r="D53" i="9"/>
  <c r="B53" i="9"/>
  <c r="F53" i="9"/>
  <c r="AF4" i="9"/>
  <c r="AH4" i="9"/>
  <c r="AJ4" i="9"/>
  <c r="AF5" i="9"/>
  <c r="AH5" i="9"/>
  <c r="AJ5" i="9"/>
  <c r="AF6" i="9"/>
  <c r="AH6" i="9"/>
  <c r="AJ6" i="9"/>
  <c r="AF7" i="9"/>
  <c r="AH7" i="9"/>
  <c r="AJ7" i="9"/>
  <c r="AF8" i="9"/>
  <c r="AH8" i="9"/>
  <c r="AJ8" i="9"/>
  <c r="AF9" i="9"/>
  <c r="AH9" i="9"/>
  <c r="AJ9" i="9"/>
  <c r="AF10" i="9"/>
  <c r="AH10" i="9"/>
  <c r="AJ10" i="9"/>
  <c r="AF11" i="9"/>
  <c r="AH11" i="9"/>
  <c r="AJ11" i="9"/>
  <c r="AF12" i="9"/>
  <c r="AH12" i="9"/>
  <c r="AJ12" i="9"/>
  <c r="AF13" i="9"/>
  <c r="AH13" i="9"/>
  <c r="AJ13" i="9"/>
  <c r="AF14" i="9"/>
  <c r="AH14" i="9"/>
  <c r="AJ14" i="9"/>
  <c r="AF15" i="9"/>
  <c r="AH15" i="9"/>
  <c r="AJ15" i="9"/>
  <c r="AF16" i="9"/>
  <c r="AH16" i="9"/>
  <c r="AJ16" i="9"/>
  <c r="AF17" i="9"/>
  <c r="AH17" i="9"/>
  <c r="AJ17" i="9"/>
  <c r="AF18" i="9"/>
  <c r="AH18" i="9"/>
  <c r="AJ18" i="9"/>
  <c r="AF19" i="9"/>
  <c r="AH19" i="9"/>
  <c r="AJ19" i="9"/>
  <c r="AF20" i="9"/>
  <c r="AH20" i="9"/>
  <c r="AJ20" i="9"/>
  <c r="AF21" i="9"/>
  <c r="AH21" i="9"/>
  <c r="AJ21" i="9"/>
  <c r="AF22" i="9"/>
  <c r="AH22" i="9"/>
  <c r="AJ22" i="9"/>
  <c r="AF23" i="9"/>
  <c r="AH23" i="9"/>
  <c r="AJ23" i="9"/>
  <c r="AF24" i="9"/>
  <c r="AH24" i="9"/>
  <c r="AJ24" i="9"/>
  <c r="AF25" i="9"/>
  <c r="AH25" i="9"/>
  <c r="AJ25" i="9"/>
  <c r="AF26" i="9"/>
  <c r="AH26" i="9"/>
  <c r="AJ26" i="9"/>
  <c r="AF27" i="9"/>
  <c r="AH27" i="9"/>
  <c r="AJ27" i="9"/>
  <c r="AF28" i="9"/>
  <c r="AH28" i="9"/>
  <c r="AJ28" i="9"/>
  <c r="AF29" i="9"/>
  <c r="AH29" i="9"/>
  <c r="AJ29" i="9"/>
  <c r="AF30" i="9"/>
  <c r="AH30" i="9"/>
  <c r="AJ30" i="9"/>
  <c r="AF31" i="9"/>
  <c r="AH31" i="9"/>
  <c r="AJ31" i="9"/>
  <c r="AF32" i="9"/>
  <c r="AH32" i="9"/>
  <c r="AJ32" i="9"/>
  <c r="AF33" i="9"/>
  <c r="AH33" i="9"/>
  <c r="AJ33" i="9"/>
  <c r="AF34" i="9"/>
  <c r="AH34" i="9"/>
  <c r="AJ34" i="9"/>
  <c r="AF35" i="9"/>
  <c r="AH35" i="9"/>
  <c r="AJ35" i="9"/>
  <c r="AF36" i="9"/>
  <c r="AH36" i="9"/>
  <c r="AJ36" i="9"/>
  <c r="AF37" i="9"/>
  <c r="AH37" i="9"/>
  <c r="AJ37" i="9"/>
  <c r="AF38" i="9"/>
  <c r="AH38" i="9"/>
  <c r="AJ38" i="9"/>
  <c r="AF39" i="9"/>
  <c r="AH39" i="9"/>
  <c r="AJ39" i="9"/>
  <c r="AF40" i="9"/>
  <c r="AH40" i="9"/>
  <c r="AJ40" i="9"/>
  <c r="AF41" i="9"/>
  <c r="AH41" i="9"/>
  <c r="AJ41" i="9"/>
  <c r="AF42" i="9"/>
  <c r="AH42" i="9"/>
  <c r="AJ42" i="9"/>
  <c r="AF43" i="9"/>
  <c r="AH43" i="9"/>
  <c r="AJ43" i="9"/>
  <c r="AF44" i="9"/>
  <c r="AH44" i="9"/>
  <c r="AJ44" i="9"/>
  <c r="AF45" i="9"/>
  <c r="AH45" i="9"/>
  <c r="AJ45" i="9"/>
  <c r="AF46" i="9"/>
  <c r="AH46" i="9"/>
  <c r="AJ46" i="9"/>
  <c r="AF47" i="9"/>
  <c r="AH47" i="9"/>
  <c r="AJ47" i="9"/>
  <c r="AF48" i="9"/>
  <c r="AH48" i="9"/>
  <c r="AJ48" i="9"/>
  <c r="AF49" i="9"/>
  <c r="AH49" i="9"/>
  <c r="AJ49" i="9"/>
  <c r="AF50" i="9"/>
  <c r="AH50" i="9"/>
  <c r="AJ50" i="9"/>
  <c r="AF51" i="9"/>
  <c r="AH51" i="9"/>
  <c r="AJ51" i="9"/>
  <c r="AF52" i="9"/>
  <c r="AH52" i="9"/>
  <c r="AJ52" i="9"/>
  <c r="AF53" i="9"/>
  <c r="AH53" i="9"/>
  <c r="AJ53" i="9"/>
  <c r="G18" i="5"/>
  <c r="J18" i="5" s="1"/>
  <c r="G19" i="5"/>
  <c r="J19" i="5" s="1"/>
  <c r="A1" i="34" l="1"/>
  <c r="C58" i="5" s="1"/>
  <c r="G58" i="5" s="1"/>
  <c r="J15" i="6" s="1"/>
  <c r="E15" i="6"/>
  <c r="G46" i="5"/>
  <c r="AD33" i="29"/>
  <c r="AA33" i="29"/>
  <c r="Z33" i="29"/>
  <c r="Y33" i="29"/>
  <c r="W33" i="29"/>
  <c r="V33" i="29"/>
  <c r="T33" i="29"/>
  <c r="Q33" i="29"/>
  <c r="P33" i="29"/>
  <c r="O33" i="29"/>
  <c r="M33" i="29"/>
  <c r="L33" i="29"/>
  <c r="J33" i="29"/>
  <c r="G33" i="29"/>
  <c r="F33" i="29"/>
  <c r="E33" i="29"/>
  <c r="C33" i="29"/>
  <c r="B33" i="29"/>
  <c r="AD32" i="29"/>
  <c r="AA32" i="29"/>
  <c r="Z32" i="29"/>
  <c r="Y32" i="29"/>
  <c r="W32" i="29"/>
  <c r="V32" i="29"/>
  <c r="T32" i="29"/>
  <c r="Q32" i="29"/>
  <c r="P32" i="29"/>
  <c r="O32" i="29"/>
  <c r="M32" i="29"/>
  <c r="L32" i="29"/>
  <c r="J32" i="29"/>
  <c r="G32" i="29"/>
  <c r="F32" i="29"/>
  <c r="E32" i="29"/>
  <c r="C32" i="29"/>
  <c r="B32" i="29"/>
  <c r="AD31" i="29"/>
  <c r="AA31" i="29"/>
  <c r="Z31" i="29"/>
  <c r="Y31" i="29"/>
  <c r="W31" i="29"/>
  <c r="V31" i="29"/>
  <c r="T31" i="29"/>
  <c r="Q31" i="29"/>
  <c r="P31" i="29"/>
  <c r="O31" i="29"/>
  <c r="M31" i="29"/>
  <c r="L31" i="29"/>
  <c r="J31" i="29"/>
  <c r="G31" i="29"/>
  <c r="F31" i="29"/>
  <c r="E31" i="29"/>
  <c r="C31" i="29"/>
  <c r="B31" i="29"/>
  <c r="AD30" i="29"/>
  <c r="AA30" i="29"/>
  <c r="Z30" i="29"/>
  <c r="Y30" i="29"/>
  <c r="W30" i="29"/>
  <c r="V30" i="29"/>
  <c r="T30" i="29"/>
  <c r="Q30" i="29"/>
  <c r="P30" i="29"/>
  <c r="O30" i="29"/>
  <c r="M30" i="29"/>
  <c r="L30" i="29"/>
  <c r="J30" i="29"/>
  <c r="G30" i="29"/>
  <c r="F30" i="29"/>
  <c r="E30" i="29"/>
  <c r="C30" i="29"/>
  <c r="B30" i="29"/>
  <c r="AD29" i="29"/>
  <c r="AA29" i="29"/>
  <c r="Z29" i="29"/>
  <c r="Y29" i="29"/>
  <c r="W29" i="29"/>
  <c r="V29" i="29"/>
  <c r="T29" i="29"/>
  <c r="Q29" i="29"/>
  <c r="P29" i="29"/>
  <c r="O29" i="29"/>
  <c r="M29" i="29"/>
  <c r="L29" i="29"/>
  <c r="J29" i="29"/>
  <c r="G29" i="29"/>
  <c r="F29" i="29"/>
  <c r="E29" i="29"/>
  <c r="C29" i="29"/>
  <c r="B29" i="29"/>
  <c r="AD28" i="29"/>
  <c r="AA28" i="29"/>
  <c r="Z28" i="29"/>
  <c r="Y28" i="29"/>
  <c r="W28" i="29"/>
  <c r="V28" i="29"/>
  <c r="T28" i="29"/>
  <c r="Q28" i="29"/>
  <c r="P28" i="29"/>
  <c r="O28" i="29"/>
  <c r="M28" i="29"/>
  <c r="L28" i="29"/>
  <c r="J28" i="29"/>
  <c r="G28" i="29"/>
  <c r="F28" i="29"/>
  <c r="E28" i="29"/>
  <c r="C28" i="29"/>
  <c r="B28" i="29"/>
  <c r="AD27" i="29"/>
  <c r="AA27" i="29"/>
  <c r="Z27" i="29"/>
  <c r="Y27" i="29"/>
  <c r="W27" i="29"/>
  <c r="V27" i="29"/>
  <c r="T27" i="29"/>
  <c r="Q27" i="29"/>
  <c r="P27" i="29"/>
  <c r="O27" i="29"/>
  <c r="M27" i="29"/>
  <c r="L27" i="29"/>
  <c r="J27" i="29"/>
  <c r="G27" i="29"/>
  <c r="F27" i="29"/>
  <c r="E27" i="29"/>
  <c r="C27" i="29"/>
  <c r="B27" i="29"/>
  <c r="AD26" i="29"/>
  <c r="AA26" i="29"/>
  <c r="Z26" i="29"/>
  <c r="Y26" i="29"/>
  <c r="W26" i="29"/>
  <c r="V26" i="29"/>
  <c r="T26" i="29"/>
  <c r="Q26" i="29"/>
  <c r="P26" i="29"/>
  <c r="O26" i="29"/>
  <c r="M26" i="29"/>
  <c r="L26" i="29"/>
  <c r="J26" i="29"/>
  <c r="G26" i="29"/>
  <c r="F26" i="29"/>
  <c r="E26" i="29"/>
  <c r="C26" i="29"/>
  <c r="B26" i="29"/>
  <c r="AD25" i="29"/>
  <c r="AA25" i="29"/>
  <c r="Z25" i="29"/>
  <c r="Y25" i="29"/>
  <c r="W25" i="29"/>
  <c r="V25" i="29"/>
  <c r="T25" i="29"/>
  <c r="Q25" i="29"/>
  <c r="P25" i="29"/>
  <c r="O25" i="29"/>
  <c r="M25" i="29"/>
  <c r="L25" i="29"/>
  <c r="J25" i="29"/>
  <c r="G25" i="29"/>
  <c r="F25" i="29"/>
  <c r="E25" i="29"/>
  <c r="C25" i="29"/>
  <c r="B25" i="29"/>
  <c r="AD24" i="29"/>
  <c r="AA24" i="29"/>
  <c r="Z24" i="29"/>
  <c r="Y24" i="29"/>
  <c r="W24" i="29"/>
  <c r="V24" i="29"/>
  <c r="T24" i="29"/>
  <c r="Q24" i="29"/>
  <c r="P24" i="29"/>
  <c r="O24" i="29"/>
  <c r="M24" i="29"/>
  <c r="L24" i="29"/>
  <c r="J24" i="29"/>
  <c r="G24" i="29"/>
  <c r="F24" i="29"/>
  <c r="E24" i="29"/>
  <c r="C24" i="29"/>
  <c r="B24" i="29"/>
  <c r="AD23" i="29"/>
  <c r="AA23" i="29"/>
  <c r="Z23" i="29"/>
  <c r="Y23" i="29"/>
  <c r="W23" i="29"/>
  <c r="V23" i="29"/>
  <c r="T23" i="29"/>
  <c r="Q23" i="29"/>
  <c r="P23" i="29"/>
  <c r="O23" i="29"/>
  <c r="M23" i="29"/>
  <c r="L23" i="29"/>
  <c r="J23" i="29"/>
  <c r="G23" i="29"/>
  <c r="F23" i="29"/>
  <c r="E23" i="29"/>
  <c r="C23" i="29"/>
  <c r="B23" i="29"/>
  <c r="AD22" i="29"/>
  <c r="AA22" i="29"/>
  <c r="Z22" i="29"/>
  <c r="Y22" i="29"/>
  <c r="W22" i="29"/>
  <c r="V22" i="29"/>
  <c r="T22" i="29"/>
  <c r="Q22" i="29"/>
  <c r="P22" i="29"/>
  <c r="O22" i="29"/>
  <c r="M22" i="29"/>
  <c r="L22" i="29"/>
  <c r="J22" i="29"/>
  <c r="G22" i="29"/>
  <c r="F22" i="29"/>
  <c r="E22" i="29"/>
  <c r="C22" i="29"/>
  <c r="B22" i="29"/>
  <c r="AD21" i="29"/>
  <c r="AA21" i="29"/>
  <c r="Z21" i="29"/>
  <c r="Y21" i="29"/>
  <c r="W21" i="29"/>
  <c r="V21" i="29"/>
  <c r="T21" i="29"/>
  <c r="Q21" i="29"/>
  <c r="P21" i="29"/>
  <c r="O21" i="29"/>
  <c r="M21" i="29"/>
  <c r="L21" i="29"/>
  <c r="J21" i="29"/>
  <c r="G21" i="29"/>
  <c r="F21" i="29"/>
  <c r="E21" i="29"/>
  <c r="C21" i="29"/>
  <c r="B21" i="29"/>
  <c r="AD20" i="29"/>
  <c r="AA20" i="29"/>
  <c r="Z20" i="29"/>
  <c r="Y20" i="29"/>
  <c r="W20" i="29"/>
  <c r="V20" i="29"/>
  <c r="T20" i="29"/>
  <c r="Q20" i="29"/>
  <c r="P20" i="29"/>
  <c r="O20" i="29"/>
  <c r="M20" i="29"/>
  <c r="L20" i="29"/>
  <c r="J20" i="29"/>
  <c r="G20" i="29"/>
  <c r="F20" i="29"/>
  <c r="E20" i="29"/>
  <c r="C20" i="29"/>
  <c r="B20" i="29"/>
  <c r="AD19" i="29"/>
  <c r="AA19" i="29"/>
  <c r="Z19" i="29"/>
  <c r="Y19" i="29"/>
  <c r="W19" i="29"/>
  <c r="V19" i="29"/>
  <c r="T19" i="29"/>
  <c r="Q19" i="29"/>
  <c r="P19" i="29"/>
  <c r="O19" i="29"/>
  <c r="M19" i="29"/>
  <c r="L19" i="29"/>
  <c r="J19" i="29"/>
  <c r="G19" i="29"/>
  <c r="F19" i="29"/>
  <c r="E19" i="29"/>
  <c r="C19" i="29"/>
  <c r="B19" i="29"/>
  <c r="AD18" i="29"/>
  <c r="AA18" i="29"/>
  <c r="Z18" i="29"/>
  <c r="Y18" i="29"/>
  <c r="W18" i="29"/>
  <c r="V18" i="29"/>
  <c r="T18" i="29"/>
  <c r="Q18" i="29"/>
  <c r="P18" i="29"/>
  <c r="O18" i="29"/>
  <c r="M18" i="29"/>
  <c r="L18" i="29"/>
  <c r="J18" i="29"/>
  <c r="G18" i="29"/>
  <c r="F18" i="29"/>
  <c r="E18" i="29"/>
  <c r="C18" i="29"/>
  <c r="B18" i="29"/>
  <c r="AD17" i="29"/>
  <c r="AA17" i="29"/>
  <c r="Z17" i="29"/>
  <c r="Y17" i="29"/>
  <c r="W17" i="29"/>
  <c r="V17" i="29"/>
  <c r="T17" i="29"/>
  <c r="Q17" i="29"/>
  <c r="P17" i="29"/>
  <c r="O17" i="29"/>
  <c r="M17" i="29"/>
  <c r="L17" i="29"/>
  <c r="J17" i="29"/>
  <c r="G17" i="29"/>
  <c r="F17" i="29"/>
  <c r="E17" i="29"/>
  <c r="C17" i="29"/>
  <c r="B17" i="29"/>
  <c r="AD16" i="29"/>
  <c r="AA16" i="29"/>
  <c r="Z16" i="29"/>
  <c r="Y16" i="29"/>
  <c r="W16" i="29"/>
  <c r="V16" i="29"/>
  <c r="T16" i="29"/>
  <c r="Q16" i="29"/>
  <c r="P16" i="29"/>
  <c r="O16" i="29"/>
  <c r="M16" i="29"/>
  <c r="L16" i="29"/>
  <c r="J16" i="29"/>
  <c r="G16" i="29"/>
  <c r="F16" i="29"/>
  <c r="E16" i="29"/>
  <c r="C16" i="29"/>
  <c r="B16" i="29"/>
  <c r="AD15" i="29"/>
  <c r="AA15" i="29"/>
  <c r="Z15" i="29"/>
  <c r="Y15" i="29"/>
  <c r="W15" i="29"/>
  <c r="V15" i="29"/>
  <c r="T15" i="29"/>
  <c r="Q15" i="29"/>
  <c r="P15" i="29"/>
  <c r="O15" i="29"/>
  <c r="M15" i="29"/>
  <c r="L15" i="29"/>
  <c r="J15" i="29"/>
  <c r="G15" i="29"/>
  <c r="F15" i="29"/>
  <c r="E15" i="29"/>
  <c r="C15" i="29"/>
  <c r="B15" i="29"/>
  <c r="AD14" i="29"/>
  <c r="AA14" i="29"/>
  <c r="Z14" i="29"/>
  <c r="Y14" i="29"/>
  <c r="W14" i="29"/>
  <c r="V14" i="29"/>
  <c r="T14" i="29"/>
  <c r="Q14" i="29"/>
  <c r="P14" i="29"/>
  <c r="O14" i="29"/>
  <c r="M14" i="29"/>
  <c r="L14" i="29"/>
  <c r="J14" i="29"/>
  <c r="G14" i="29"/>
  <c r="F14" i="29"/>
  <c r="E14" i="29"/>
  <c r="C14" i="29"/>
  <c r="B14" i="29"/>
  <c r="AD13" i="29"/>
  <c r="AA13" i="29"/>
  <c r="Z13" i="29"/>
  <c r="Y13" i="29"/>
  <c r="W13" i="29"/>
  <c r="V13" i="29"/>
  <c r="T13" i="29"/>
  <c r="Q13" i="29"/>
  <c r="P13" i="29"/>
  <c r="O13" i="29"/>
  <c r="M13" i="29"/>
  <c r="L13" i="29"/>
  <c r="J13" i="29"/>
  <c r="G13" i="29"/>
  <c r="F13" i="29"/>
  <c r="E13" i="29"/>
  <c r="C13" i="29"/>
  <c r="B13" i="29"/>
  <c r="AD12" i="29"/>
  <c r="AA12" i="29"/>
  <c r="Z12" i="29"/>
  <c r="Y12" i="29"/>
  <c r="W12" i="29"/>
  <c r="V12" i="29"/>
  <c r="T12" i="29"/>
  <c r="Q12" i="29"/>
  <c r="P12" i="29"/>
  <c r="O12" i="29"/>
  <c r="M12" i="29"/>
  <c r="L12" i="29"/>
  <c r="J12" i="29"/>
  <c r="G12" i="29"/>
  <c r="F12" i="29"/>
  <c r="E12" i="29"/>
  <c r="C12" i="29"/>
  <c r="B12" i="29"/>
  <c r="AD11" i="29"/>
  <c r="AA11" i="29"/>
  <c r="Z11" i="29"/>
  <c r="Y11" i="29"/>
  <c r="W11" i="29"/>
  <c r="V11" i="29"/>
  <c r="T11" i="29"/>
  <c r="Q11" i="29"/>
  <c r="P11" i="29"/>
  <c r="O11" i="29"/>
  <c r="M11" i="29"/>
  <c r="L11" i="29"/>
  <c r="J11" i="29"/>
  <c r="G11" i="29"/>
  <c r="F11" i="29"/>
  <c r="E11" i="29"/>
  <c r="C11" i="29"/>
  <c r="B11" i="29"/>
  <c r="AD10" i="29"/>
  <c r="AA10" i="29"/>
  <c r="Z10" i="29"/>
  <c r="Y10" i="29"/>
  <c r="W10" i="29"/>
  <c r="V10" i="29"/>
  <c r="T10" i="29"/>
  <c r="Q10" i="29"/>
  <c r="P10" i="29"/>
  <c r="O10" i="29"/>
  <c r="M10" i="29"/>
  <c r="L10" i="29"/>
  <c r="J10" i="29"/>
  <c r="G10" i="29"/>
  <c r="F10" i="29"/>
  <c r="E10" i="29"/>
  <c r="C10" i="29"/>
  <c r="B10" i="29"/>
  <c r="AD9" i="29"/>
  <c r="AA9" i="29"/>
  <c r="Z9" i="29"/>
  <c r="Y9" i="29"/>
  <c r="W9" i="29"/>
  <c r="V9" i="29"/>
  <c r="T9" i="29"/>
  <c r="Q9" i="29"/>
  <c r="P9" i="29"/>
  <c r="O9" i="29"/>
  <c r="M9" i="29"/>
  <c r="L9" i="29"/>
  <c r="J9" i="29"/>
  <c r="G9" i="29"/>
  <c r="F9" i="29"/>
  <c r="E9" i="29"/>
  <c r="C9" i="29"/>
  <c r="B9" i="29"/>
  <c r="AD8" i="29"/>
  <c r="AA8" i="29"/>
  <c r="Z8" i="29"/>
  <c r="Y8" i="29"/>
  <c r="W8" i="29"/>
  <c r="V8" i="29"/>
  <c r="T8" i="29"/>
  <c r="Q8" i="29"/>
  <c r="P8" i="29"/>
  <c r="O8" i="29"/>
  <c r="M8" i="29"/>
  <c r="L8" i="29"/>
  <c r="J8" i="29"/>
  <c r="G8" i="29"/>
  <c r="F8" i="29"/>
  <c r="E8" i="29"/>
  <c r="C8" i="29"/>
  <c r="B8" i="29"/>
  <c r="AD7" i="29"/>
  <c r="AA7" i="29"/>
  <c r="Z7" i="29"/>
  <c r="Y7" i="29"/>
  <c r="W7" i="29"/>
  <c r="V7" i="29"/>
  <c r="T7" i="29"/>
  <c r="Q7" i="29"/>
  <c r="P7" i="29"/>
  <c r="O7" i="29"/>
  <c r="M7" i="29"/>
  <c r="L7" i="29"/>
  <c r="J7" i="29"/>
  <c r="G7" i="29"/>
  <c r="F7" i="29"/>
  <c r="E7" i="29"/>
  <c r="C7" i="29"/>
  <c r="B7" i="29"/>
  <c r="AD6" i="29"/>
  <c r="AA6" i="29"/>
  <c r="Z6" i="29"/>
  <c r="Y6" i="29"/>
  <c r="W6" i="29"/>
  <c r="V6" i="29"/>
  <c r="T6" i="29"/>
  <c r="Q6" i="29"/>
  <c r="P6" i="29"/>
  <c r="O6" i="29"/>
  <c r="M6" i="29"/>
  <c r="L6" i="29"/>
  <c r="J6" i="29"/>
  <c r="G6" i="29"/>
  <c r="F6" i="29"/>
  <c r="E6" i="29"/>
  <c r="C6" i="29"/>
  <c r="B6" i="29"/>
  <c r="AD5" i="29"/>
  <c r="AA5" i="29"/>
  <c r="Z5" i="29"/>
  <c r="Y5" i="29"/>
  <c r="W5" i="29"/>
  <c r="V5" i="29"/>
  <c r="T5" i="29"/>
  <c r="Q5" i="29"/>
  <c r="P5" i="29"/>
  <c r="O5" i="29"/>
  <c r="M5" i="29"/>
  <c r="L5" i="29"/>
  <c r="J5" i="29"/>
  <c r="G5" i="29"/>
  <c r="F5" i="29"/>
  <c r="E5" i="29"/>
  <c r="C5" i="29"/>
  <c r="B5" i="29"/>
  <c r="AD4" i="29"/>
  <c r="AA4" i="29"/>
  <c r="Z4" i="29"/>
  <c r="Y4" i="29"/>
  <c r="W4" i="29"/>
  <c r="V4" i="29"/>
  <c r="T4" i="29"/>
  <c r="Q4" i="29"/>
  <c r="P4" i="29"/>
  <c r="O4" i="29"/>
  <c r="M4" i="29"/>
  <c r="L4" i="29"/>
  <c r="J4" i="29"/>
  <c r="G4" i="29"/>
  <c r="F4" i="29"/>
  <c r="E4" i="29"/>
  <c r="C4" i="29"/>
  <c r="B4" i="29"/>
  <c r="M36" i="8" l="1"/>
  <c r="K36" i="8"/>
  <c r="B56" i="9"/>
  <c r="B58" i="9"/>
  <c r="B59" i="9"/>
  <c r="B57" i="9"/>
  <c r="E14" i="5" l="1"/>
  <c r="D8" i="6" s="1"/>
  <c r="E16" i="5"/>
  <c r="D10" i="6" s="1"/>
  <c r="E17" i="5"/>
  <c r="C81" i="23"/>
  <c r="X33" i="29" s="1"/>
  <c r="C79" i="23"/>
  <c r="X32" i="29" s="1"/>
  <c r="C77" i="23"/>
  <c r="X31" i="29" s="1"/>
  <c r="C75" i="23"/>
  <c r="X30" i="29" s="1"/>
  <c r="C73" i="23"/>
  <c r="X29" i="29" s="1"/>
  <c r="C71" i="23"/>
  <c r="X28" i="29" s="1"/>
  <c r="C69" i="23"/>
  <c r="X27" i="29" s="1"/>
  <c r="C67" i="23"/>
  <c r="X26" i="29" s="1"/>
  <c r="C65" i="23"/>
  <c r="X25" i="29" s="1"/>
  <c r="C63" i="23"/>
  <c r="X24" i="29" s="1"/>
  <c r="C81" i="24"/>
  <c r="AR33" i="29" s="1"/>
  <c r="C79" i="24"/>
  <c r="AR32" i="29" s="1"/>
  <c r="C77" i="24"/>
  <c r="AR31" i="29" s="1"/>
  <c r="C75" i="24"/>
  <c r="AR30" i="29" s="1"/>
  <c r="C73" i="24"/>
  <c r="AR29" i="29" s="1"/>
  <c r="C71" i="24"/>
  <c r="AR28" i="29" s="1"/>
  <c r="C69" i="24"/>
  <c r="AR27" i="29" s="1"/>
  <c r="C67" i="24"/>
  <c r="AR26" i="29" s="1"/>
  <c r="C65" i="24"/>
  <c r="AR25" i="29" s="1"/>
  <c r="C63" i="24"/>
  <c r="AR24" i="29" s="1"/>
  <c r="C81" i="25"/>
  <c r="BB33" i="29" s="1"/>
  <c r="C79" i="25"/>
  <c r="BB32" i="29" s="1"/>
  <c r="C77" i="25"/>
  <c r="BB31" i="29" s="1"/>
  <c r="C75" i="25"/>
  <c r="C73" i="25"/>
  <c r="C71" i="25"/>
  <c r="C69" i="25"/>
  <c r="BB27" i="29" s="1"/>
  <c r="C67" i="25"/>
  <c r="C65" i="25"/>
  <c r="C63" i="25"/>
  <c r="C81" i="27"/>
  <c r="C79" i="27"/>
  <c r="BL32" i="29" s="1"/>
  <c r="C77" i="27"/>
  <c r="C75" i="27"/>
  <c r="BL30" i="29" s="1"/>
  <c r="C73" i="27"/>
  <c r="BL29" i="29" s="1"/>
  <c r="C71" i="27"/>
  <c r="C69" i="27"/>
  <c r="BL27" i="29" s="1"/>
  <c r="C67" i="27"/>
  <c r="BL26" i="29" s="1"/>
  <c r="C65" i="27"/>
  <c r="C63" i="27"/>
  <c r="BL24" i="29" s="1"/>
  <c r="C81" i="20"/>
  <c r="N33" i="29" s="1"/>
  <c r="C79" i="20"/>
  <c r="N32" i="29" s="1"/>
  <c r="C77" i="20"/>
  <c r="N31" i="29" s="1"/>
  <c r="C75" i="20"/>
  <c r="N30" i="29" s="1"/>
  <c r="C73" i="20"/>
  <c r="N29" i="29" s="1"/>
  <c r="C71" i="20"/>
  <c r="N28" i="29" s="1"/>
  <c r="C69" i="20"/>
  <c r="N27" i="29" s="1"/>
  <c r="C67" i="20"/>
  <c r="N26" i="29" s="1"/>
  <c r="C65" i="20"/>
  <c r="N25" i="29" s="1"/>
  <c r="C63" i="20"/>
  <c r="N24" i="29" s="1"/>
  <c r="C53" i="23"/>
  <c r="X23" i="29" s="1"/>
  <c r="C51" i="23"/>
  <c r="X22" i="29" s="1"/>
  <c r="C49" i="23"/>
  <c r="X21" i="29" s="1"/>
  <c r="C47" i="23"/>
  <c r="X20" i="29" s="1"/>
  <c r="C45" i="23"/>
  <c r="X19" i="29" s="1"/>
  <c r="C43" i="23"/>
  <c r="X18" i="29" s="1"/>
  <c r="C41" i="23"/>
  <c r="X17" i="29" s="1"/>
  <c r="C39" i="23"/>
  <c r="X16" i="29" s="1"/>
  <c r="C37" i="23"/>
  <c r="X15" i="29" s="1"/>
  <c r="C35" i="23"/>
  <c r="X14" i="29" s="1"/>
  <c r="C53" i="24"/>
  <c r="AR23" i="29" s="1"/>
  <c r="C51" i="24"/>
  <c r="AR22" i="29" s="1"/>
  <c r="C49" i="24"/>
  <c r="AR21" i="29" s="1"/>
  <c r="C47" i="24"/>
  <c r="AR20" i="29" s="1"/>
  <c r="C45" i="24"/>
  <c r="AR19" i="29" s="1"/>
  <c r="C43" i="24"/>
  <c r="AR18" i="29" s="1"/>
  <c r="C41" i="24"/>
  <c r="AR17" i="29" s="1"/>
  <c r="C39" i="24"/>
  <c r="AR16" i="29" s="1"/>
  <c r="C37" i="24"/>
  <c r="AR15" i="29" s="1"/>
  <c r="C35" i="24"/>
  <c r="AR14" i="29" s="1"/>
  <c r="C53" i="25"/>
  <c r="C51" i="25"/>
  <c r="BB22" i="29" s="1"/>
  <c r="C49" i="25"/>
  <c r="C47" i="25"/>
  <c r="BB20" i="29" s="1"/>
  <c r="C45" i="25"/>
  <c r="C43" i="25"/>
  <c r="BB18" i="29" s="1"/>
  <c r="C41" i="25"/>
  <c r="C39" i="25"/>
  <c r="C37" i="25"/>
  <c r="BB15" i="29" s="1"/>
  <c r="C35" i="25"/>
  <c r="BB14" i="29" s="1"/>
  <c r="C53" i="27"/>
  <c r="BL23" i="29" s="1"/>
  <c r="C51" i="27"/>
  <c r="BL22" i="29" s="1"/>
  <c r="C49" i="27"/>
  <c r="C47" i="27"/>
  <c r="BL20" i="29" s="1"/>
  <c r="C45" i="27"/>
  <c r="BL19" i="29" s="1"/>
  <c r="C43" i="27"/>
  <c r="BL18" i="29" s="1"/>
  <c r="C41" i="27"/>
  <c r="C39" i="27"/>
  <c r="BL16" i="29" s="1"/>
  <c r="C37" i="27"/>
  <c r="BL15" i="29" s="1"/>
  <c r="C35" i="27"/>
  <c r="BL14" i="29" s="1"/>
  <c r="C53" i="20"/>
  <c r="N23" i="29" s="1"/>
  <c r="C51" i="20"/>
  <c r="N22" i="29" s="1"/>
  <c r="C49" i="20"/>
  <c r="N21" i="29" s="1"/>
  <c r="C47" i="20"/>
  <c r="N20" i="29" s="1"/>
  <c r="C45" i="20"/>
  <c r="N19" i="29" s="1"/>
  <c r="C43" i="20"/>
  <c r="N18" i="29" s="1"/>
  <c r="C41" i="20"/>
  <c r="N17" i="29" s="1"/>
  <c r="C39" i="20"/>
  <c r="N16" i="29" s="1"/>
  <c r="C37" i="20"/>
  <c r="N15" i="29" s="1"/>
  <c r="C35" i="20"/>
  <c r="N14" i="29" s="1"/>
  <c r="C25" i="23"/>
  <c r="X13" i="29" s="1"/>
  <c r="C23" i="23"/>
  <c r="X12" i="29" s="1"/>
  <c r="C21" i="23"/>
  <c r="X11" i="29" s="1"/>
  <c r="C19" i="23"/>
  <c r="X10" i="29" s="1"/>
  <c r="C17" i="23"/>
  <c r="X9" i="29" s="1"/>
  <c r="C15" i="23"/>
  <c r="X8" i="29" s="1"/>
  <c r="C13" i="23"/>
  <c r="X7" i="29" s="1"/>
  <c r="C11" i="23"/>
  <c r="X6" i="29" s="1"/>
  <c r="C9" i="23"/>
  <c r="X5" i="29" s="1"/>
  <c r="X4" i="29"/>
  <c r="C25" i="24"/>
  <c r="AR13" i="29" s="1"/>
  <c r="C23" i="24"/>
  <c r="AR12" i="29" s="1"/>
  <c r="C21" i="24"/>
  <c r="AR11" i="29" s="1"/>
  <c r="C19" i="24"/>
  <c r="AR10" i="29" s="1"/>
  <c r="C17" i="24"/>
  <c r="AR9" i="29" s="1"/>
  <c r="C15" i="24"/>
  <c r="AR8" i="29" s="1"/>
  <c r="C13" i="24"/>
  <c r="AR7" i="29" s="1"/>
  <c r="C11" i="24"/>
  <c r="AR6" i="29" s="1"/>
  <c r="C9" i="24"/>
  <c r="AR5" i="29" s="1"/>
  <c r="AR4" i="29"/>
  <c r="C25" i="25"/>
  <c r="BB13" i="29" s="1"/>
  <c r="C23" i="25"/>
  <c r="BB12" i="29" s="1"/>
  <c r="C21" i="25"/>
  <c r="BB11" i="29" s="1"/>
  <c r="C19" i="25"/>
  <c r="BB10" i="29" s="1"/>
  <c r="C17" i="25"/>
  <c r="BB9" i="29" s="1"/>
  <c r="C15" i="25"/>
  <c r="BB8" i="29" s="1"/>
  <c r="C13" i="25"/>
  <c r="BB7" i="29" s="1"/>
  <c r="C11" i="25"/>
  <c r="BB6" i="29" s="1"/>
  <c r="C9" i="25"/>
  <c r="BB4" i="29"/>
  <c r="C25" i="27"/>
  <c r="BL13" i="29" s="1"/>
  <c r="C23" i="27"/>
  <c r="C21" i="27"/>
  <c r="BL11" i="29" s="1"/>
  <c r="C19" i="27"/>
  <c r="C17" i="27"/>
  <c r="C15" i="27"/>
  <c r="BL8" i="29" s="1"/>
  <c r="C13" i="27"/>
  <c r="BL7" i="29" s="1"/>
  <c r="C11" i="27"/>
  <c r="BL6" i="29" s="1"/>
  <c r="C9" i="27"/>
  <c r="BL5" i="29" s="1"/>
  <c r="C25" i="20"/>
  <c r="N13" i="29" s="1"/>
  <c r="C23" i="20"/>
  <c r="N12" i="29" s="1"/>
  <c r="C21" i="20"/>
  <c r="N11" i="29" s="1"/>
  <c r="C19" i="20"/>
  <c r="N10" i="29" s="1"/>
  <c r="C17" i="20"/>
  <c r="N9" i="29" s="1"/>
  <c r="C15" i="20"/>
  <c r="N8" i="29" s="1"/>
  <c r="C13" i="20"/>
  <c r="N7" i="29" s="1"/>
  <c r="C11" i="20"/>
  <c r="N6" i="29" s="1"/>
  <c r="C9" i="20"/>
  <c r="N5" i="29" s="1"/>
  <c r="N4" i="29"/>
  <c r="C81" i="19"/>
  <c r="D33" i="29" s="1"/>
  <c r="C79" i="19"/>
  <c r="D32" i="29" s="1"/>
  <c r="C77" i="19"/>
  <c r="D31" i="29" s="1"/>
  <c r="C75" i="19"/>
  <c r="D30" i="29" s="1"/>
  <c r="C73" i="19"/>
  <c r="D29" i="29" s="1"/>
  <c r="C71" i="19"/>
  <c r="D28" i="29" s="1"/>
  <c r="C69" i="19"/>
  <c r="D27" i="29" s="1"/>
  <c r="C67" i="19"/>
  <c r="D26" i="29" s="1"/>
  <c r="C65" i="19"/>
  <c r="D25" i="29" s="1"/>
  <c r="C63" i="19"/>
  <c r="D24" i="29" s="1"/>
  <c r="C53" i="19"/>
  <c r="D23" i="29" s="1"/>
  <c r="C51" i="19"/>
  <c r="D22" i="29" s="1"/>
  <c r="C49" i="19"/>
  <c r="D21" i="29" s="1"/>
  <c r="C47" i="19"/>
  <c r="D20" i="29" s="1"/>
  <c r="C45" i="19"/>
  <c r="D19" i="29" s="1"/>
  <c r="C43" i="19"/>
  <c r="D18" i="29" s="1"/>
  <c r="C41" i="19"/>
  <c r="D17" i="29" s="1"/>
  <c r="C39" i="19"/>
  <c r="D16" i="29" s="1"/>
  <c r="C37" i="19"/>
  <c r="D15" i="29" s="1"/>
  <c r="C35" i="19"/>
  <c r="D14" i="29" s="1"/>
  <c r="C25" i="19"/>
  <c r="D13" i="29" s="1"/>
  <c r="C23" i="19"/>
  <c r="D12" i="29" s="1"/>
  <c r="C21" i="19"/>
  <c r="D11" i="29" s="1"/>
  <c r="C19" i="19"/>
  <c r="D10" i="29" s="1"/>
  <c r="C17" i="19"/>
  <c r="D9" i="29" s="1"/>
  <c r="C15" i="19"/>
  <c r="D8" i="29" s="1"/>
  <c r="C13" i="19"/>
  <c r="D7" i="29" s="1"/>
  <c r="C11" i="19"/>
  <c r="D6" i="29" s="1"/>
  <c r="C9" i="19"/>
  <c r="D5" i="29" s="1"/>
  <c r="C7" i="19"/>
  <c r="D4" i="29" s="1"/>
  <c r="C31" i="18"/>
  <c r="AS28" i="9" s="1"/>
  <c r="C30" i="18"/>
  <c r="AS27" i="9" s="1"/>
  <c r="C29" i="18"/>
  <c r="AS26" i="9" s="1"/>
  <c r="C28" i="18"/>
  <c r="AS25" i="9" s="1"/>
  <c r="C27" i="18"/>
  <c r="AS24" i="9" s="1"/>
  <c r="C26" i="18"/>
  <c r="AS23" i="9" s="1"/>
  <c r="C25" i="18"/>
  <c r="AS22" i="9" s="1"/>
  <c r="C24" i="18"/>
  <c r="AS21" i="9" s="1"/>
  <c r="C23" i="18"/>
  <c r="AS20" i="9" s="1"/>
  <c r="C22" i="18"/>
  <c r="AS19" i="9" s="1"/>
  <c r="C21" i="18"/>
  <c r="AS18" i="9" s="1"/>
  <c r="C20" i="18"/>
  <c r="AS17" i="9" s="1"/>
  <c r="C19" i="18"/>
  <c r="AS16" i="9" s="1"/>
  <c r="C18" i="18"/>
  <c r="AS15" i="9" s="1"/>
  <c r="C17" i="18"/>
  <c r="AS14" i="9" s="1"/>
  <c r="C16" i="18"/>
  <c r="AS13" i="9" s="1"/>
  <c r="C15" i="18"/>
  <c r="AS12" i="9" s="1"/>
  <c r="AS11" i="9"/>
  <c r="AS10" i="9"/>
  <c r="AS8" i="9"/>
  <c r="AS7" i="9"/>
  <c r="AS5" i="9"/>
  <c r="AS4" i="9"/>
  <c r="C61" i="17"/>
  <c r="AM53" i="9" s="1"/>
  <c r="C60" i="17"/>
  <c r="AM52" i="9" s="1"/>
  <c r="C59" i="17"/>
  <c r="AM51" i="9" s="1"/>
  <c r="C58" i="17"/>
  <c r="AM50" i="9" s="1"/>
  <c r="C57" i="17"/>
  <c r="AM49" i="9" s="1"/>
  <c r="C56" i="17"/>
  <c r="AM48" i="9" s="1"/>
  <c r="C55" i="17"/>
  <c r="AM47" i="9" s="1"/>
  <c r="C54" i="17"/>
  <c r="AM46" i="9" s="1"/>
  <c r="C53" i="17"/>
  <c r="AM45" i="9" s="1"/>
  <c r="C52" i="17"/>
  <c r="AM44" i="9" s="1"/>
  <c r="C51" i="17"/>
  <c r="AM43" i="9" s="1"/>
  <c r="C50" i="17"/>
  <c r="AM42" i="9" s="1"/>
  <c r="C49" i="17"/>
  <c r="AM41" i="9" s="1"/>
  <c r="C48" i="17"/>
  <c r="AM40" i="9" s="1"/>
  <c r="C47" i="17"/>
  <c r="AM39" i="9" s="1"/>
  <c r="C46" i="17"/>
  <c r="AM38" i="9" s="1"/>
  <c r="C45" i="17"/>
  <c r="AM37" i="9" s="1"/>
  <c r="C44" i="17"/>
  <c r="AM36" i="9" s="1"/>
  <c r="C43" i="17"/>
  <c r="AM35" i="9" s="1"/>
  <c r="C42" i="17"/>
  <c r="AM34" i="9" s="1"/>
  <c r="C41" i="17"/>
  <c r="AM33" i="9" s="1"/>
  <c r="C40" i="17"/>
  <c r="AM32" i="9" s="1"/>
  <c r="C39" i="17"/>
  <c r="AM31" i="9" s="1"/>
  <c r="C38" i="17"/>
  <c r="AM30" i="9" s="1"/>
  <c r="C37" i="17"/>
  <c r="AM29" i="9" s="1"/>
  <c r="C31" i="17"/>
  <c r="AM28" i="9" s="1"/>
  <c r="C30" i="17"/>
  <c r="AM27" i="9" s="1"/>
  <c r="C29" i="17"/>
  <c r="AM26" i="9" s="1"/>
  <c r="C28" i="17"/>
  <c r="AM25" i="9" s="1"/>
  <c r="C27" i="17"/>
  <c r="C26" i="17"/>
  <c r="AM23" i="9" s="1"/>
  <c r="C25" i="17"/>
  <c r="AM22" i="9" s="1"/>
  <c r="C24" i="17"/>
  <c r="AM21" i="9" s="1"/>
  <c r="C23" i="17"/>
  <c r="AM20" i="9" s="1"/>
  <c r="C22" i="17"/>
  <c r="AM19" i="9" s="1"/>
  <c r="AM18" i="9"/>
  <c r="AM17" i="9"/>
  <c r="AM16" i="9"/>
  <c r="AM15" i="9"/>
  <c r="AM14" i="9"/>
  <c r="AM13" i="9"/>
  <c r="AM12" i="9"/>
  <c r="AM11" i="9"/>
  <c r="AM10" i="9"/>
  <c r="AM9" i="9"/>
  <c r="AM8" i="9"/>
  <c r="AM7" i="9"/>
  <c r="AM6" i="9"/>
  <c r="AM5" i="9"/>
  <c r="AM4" i="9"/>
  <c r="C64" i="15"/>
  <c r="AG53" i="9" s="1"/>
  <c r="C63" i="15"/>
  <c r="AG52" i="9" s="1"/>
  <c r="C62" i="15"/>
  <c r="AG51" i="9" s="1"/>
  <c r="C61" i="15"/>
  <c r="AG50" i="9" s="1"/>
  <c r="C60" i="15"/>
  <c r="AG49" i="9" s="1"/>
  <c r="C59" i="15"/>
  <c r="AG48" i="9" s="1"/>
  <c r="C58" i="15"/>
  <c r="AG47" i="9" s="1"/>
  <c r="C57" i="15"/>
  <c r="AG46" i="9" s="1"/>
  <c r="C56" i="15"/>
  <c r="AG45" i="9" s="1"/>
  <c r="C55" i="15"/>
  <c r="AG44" i="9" s="1"/>
  <c r="C54" i="15"/>
  <c r="AG43" i="9" s="1"/>
  <c r="C53" i="15"/>
  <c r="AG42" i="9" s="1"/>
  <c r="C52" i="15"/>
  <c r="AG41" i="9" s="1"/>
  <c r="C51" i="15"/>
  <c r="AG40" i="9" s="1"/>
  <c r="C50" i="15"/>
  <c r="AG39" i="9" s="1"/>
  <c r="C49" i="15"/>
  <c r="AG38" i="9" s="1"/>
  <c r="C48" i="15"/>
  <c r="AG37" i="9" s="1"/>
  <c r="C47" i="15"/>
  <c r="AG36" i="9" s="1"/>
  <c r="C46" i="15"/>
  <c r="AG35" i="9" s="1"/>
  <c r="C45" i="15"/>
  <c r="AG34" i="9" s="1"/>
  <c r="C44" i="15"/>
  <c r="AG33" i="9" s="1"/>
  <c r="C43" i="15"/>
  <c r="AG32" i="9" s="1"/>
  <c r="C42" i="15"/>
  <c r="AG31" i="9" s="1"/>
  <c r="C41" i="15"/>
  <c r="AG30" i="9" s="1"/>
  <c r="C40" i="15"/>
  <c r="AG29" i="9" s="1"/>
  <c r="C31" i="15"/>
  <c r="AG28" i="9" s="1"/>
  <c r="C30" i="15"/>
  <c r="AG27" i="9" s="1"/>
  <c r="C29" i="15"/>
  <c r="AG26" i="9" s="1"/>
  <c r="C28" i="15"/>
  <c r="AG25" i="9" s="1"/>
  <c r="C27" i="15"/>
  <c r="AG24" i="9" s="1"/>
  <c r="C26" i="15"/>
  <c r="AG23" i="9" s="1"/>
  <c r="C25" i="15"/>
  <c r="AG22" i="9" s="1"/>
  <c r="C24" i="15"/>
  <c r="AG21" i="9" s="1"/>
  <c r="C23" i="15"/>
  <c r="AG20" i="9" s="1"/>
  <c r="C22" i="15"/>
  <c r="AG19" i="9" s="1"/>
  <c r="C21" i="15"/>
  <c r="AG18" i="9" s="1"/>
  <c r="C20" i="15"/>
  <c r="AG17" i="9" s="1"/>
  <c r="C19" i="15"/>
  <c r="AG16" i="9" s="1"/>
  <c r="C18" i="15"/>
  <c r="AG15" i="9" s="1"/>
  <c r="C17" i="15"/>
  <c r="AG14" i="9" s="1"/>
  <c r="C16" i="15"/>
  <c r="AG13" i="9" s="1"/>
  <c r="C15" i="15"/>
  <c r="AG12" i="9" s="1"/>
  <c r="C14" i="15"/>
  <c r="AG11" i="9" s="1"/>
  <c r="C13" i="15"/>
  <c r="AG10" i="9" s="1"/>
  <c r="C12" i="15"/>
  <c r="AG9" i="9" s="1"/>
  <c r="C11" i="15"/>
  <c r="AG8" i="9" s="1"/>
  <c r="C10" i="15"/>
  <c r="AG7" i="9" s="1"/>
  <c r="C9" i="15"/>
  <c r="AG6" i="9" s="1"/>
  <c r="C8" i="15"/>
  <c r="AG5" i="9" s="1"/>
  <c r="AG4" i="9"/>
  <c r="C64" i="14"/>
  <c r="AA53" i="9" s="1"/>
  <c r="C63" i="14"/>
  <c r="AA52" i="9" s="1"/>
  <c r="C62" i="14"/>
  <c r="AA51" i="9" s="1"/>
  <c r="C61" i="14"/>
  <c r="AA50" i="9" s="1"/>
  <c r="C60" i="14"/>
  <c r="AA49" i="9" s="1"/>
  <c r="C59" i="14"/>
  <c r="AA48" i="9" s="1"/>
  <c r="C58" i="14"/>
  <c r="AA47" i="9" s="1"/>
  <c r="C57" i="14"/>
  <c r="AA46" i="9" s="1"/>
  <c r="C56" i="14"/>
  <c r="AA45" i="9" s="1"/>
  <c r="C55" i="14"/>
  <c r="AA44" i="9" s="1"/>
  <c r="C54" i="14"/>
  <c r="AA43" i="9" s="1"/>
  <c r="C53" i="14"/>
  <c r="AA42" i="9" s="1"/>
  <c r="C52" i="14"/>
  <c r="AA41" i="9" s="1"/>
  <c r="C51" i="14"/>
  <c r="AA40" i="9" s="1"/>
  <c r="C50" i="14"/>
  <c r="AA39" i="9" s="1"/>
  <c r="C49" i="14"/>
  <c r="AA38" i="9" s="1"/>
  <c r="C48" i="14"/>
  <c r="AA37" i="9" s="1"/>
  <c r="C47" i="14"/>
  <c r="AA36" i="9" s="1"/>
  <c r="C46" i="14"/>
  <c r="AA35" i="9" s="1"/>
  <c r="C45" i="14"/>
  <c r="AA34" i="9" s="1"/>
  <c r="C44" i="14"/>
  <c r="AA33" i="9" s="1"/>
  <c r="C43" i="14"/>
  <c r="AA32" i="9" s="1"/>
  <c r="C42" i="14"/>
  <c r="AA31" i="9" s="1"/>
  <c r="C41" i="14"/>
  <c r="AA30" i="9" s="1"/>
  <c r="C40" i="14"/>
  <c r="AA29" i="9" s="1"/>
  <c r="C31" i="14"/>
  <c r="AA28" i="9" s="1"/>
  <c r="C30" i="14"/>
  <c r="AA27" i="9" s="1"/>
  <c r="C29" i="14"/>
  <c r="AA26" i="9" s="1"/>
  <c r="C28" i="14"/>
  <c r="AA25" i="9" s="1"/>
  <c r="C27" i="14"/>
  <c r="AA24" i="9" s="1"/>
  <c r="C26" i="14"/>
  <c r="AA23" i="9" s="1"/>
  <c r="C25" i="14"/>
  <c r="AA22" i="9" s="1"/>
  <c r="C24" i="14"/>
  <c r="AA21" i="9" s="1"/>
  <c r="C23" i="14"/>
  <c r="AA20" i="9" s="1"/>
  <c r="C22" i="14"/>
  <c r="AA19" i="9" s="1"/>
  <c r="C21" i="14"/>
  <c r="AA18" i="9" s="1"/>
  <c r="C20" i="14"/>
  <c r="AA17" i="9" s="1"/>
  <c r="C19" i="14"/>
  <c r="C18" i="14"/>
  <c r="AA15" i="9" s="1"/>
  <c r="C17" i="14"/>
  <c r="AA14" i="9" s="1"/>
  <c r="C16" i="14"/>
  <c r="AA13" i="9" s="1"/>
  <c r="C15" i="14"/>
  <c r="AA12" i="9" s="1"/>
  <c r="C14" i="14"/>
  <c r="AA11" i="9" s="1"/>
  <c r="C13" i="14"/>
  <c r="AA10" i="9" s="1"/>
  <c r="C12" i="14"/>
  <c r="AA9" i="9" s="1"/>
  <c r="C11" i="14"/>
  <c r="AA8" i="9" s="1"/>
  <c r="C10" i="14"/>
  <c r="AA7" i="9" s="1"/>
  <c r="C9" i="14"/>
  <c r="AA6" i="9" s="1"/>
  <c r="C8" i="14"/>
  <c r="AA5" i="9" s="1"/>
  <c r="AA4" i="9"/>
  <c r="C64" i="13"/>
  <c r="U53" i="9" s="1"/>
  <c r="C63" i="13"/>
  <c r="U52" i="9" s="1"/>
  <c r="C62" i="13"/>
  <c r="U51" i="9" s="1"/>
  <c r="C61" i="13"/>
  <c r="U50" i="9" s="1"/>
  <c r="C60" i="13"/>
  <c r="U49" i="9" s="1"/>
  <c r="C59" i="13"/>
  <c r="U48" i="9" s="1"/>
  <c r="C58" i="13"/>
  <c r="U47" i="9" s="1"/>
  <c r="C57" i="13"/>
  <c r="U46" i="9" s="1"/>
  <c r="C56" i="13"/>
  <c r="U45" i="9" s="1"/>
  <c r="C55" i="13"/>
  <c r="U44" i="9" s="1"/>
  <c r="C54" i="13"/>
  <c r="U43" i="9" s="1"/>
  <c r="C53" i="13"/>
  <c r="U42" i="9" s="1"/>
  <c r="C52" i="13"/>
  <c r="U41" i="9" s="1"/>
  <c r="C51" i="13"/>
  <c r="U40" i="9" s="1"/>
  <c r="C50" i="13"/>
  <c r="U39" i="9" s="1"/>
  <c r="C49" i="13"/>
  <c r="U38" i="9" s="1"/>
  <c r="C48" i="13"/>
  <c r="U37" i="9" s="1"/>
  <c r="C47" i="13"/>
  <c r="U36" i="9" s="1"/>
  <c r="C46" i="13"/>
  <c r="U35" i="9" s="1"/>
  <c r="C45" i="13"/>
  <c r="U34" i="9" s="1"/>
  <c r="C44" i="13"/>
  <c r="U33" i="9" s="1"/>
  <c r="C43" i="13"/>
  <c r="U32" i="9" s="1"/>
  <c r="C42" i="13"/>
  <c r="U31" i="9" s="1"/>
  <c r="C41" i="13"/>
  <c r="U30" i="9" s="1"/>
  <c r="C40" i="13"/>
  <c r="U29" i="9" s="1"/>
  <c r="C31" i="13"/>
  <c r="U28" i="9" s="1"/>
  <c r="C30" i="13"/>
  <c r="U27" i="9" s="1"/>
  <c r="C29" i="13"/>
  <c r="U26" i="9" s="1"/>
  <c r="C28" i="13"/>
  <c r="U25" i="9" s="1"/>
  <c r="C27" i="13"/>
  <c r="U24" i="9" s="1"/>
  <c r="C26" i="13"/>
  <c r="U23" i="9" s="1"/>
  <c r="C25" i="13"/>
  <c r="U22" i="9" s="1"/>
  <c r="C24" i="13"/>
  <c r="U21" i="9" s="1"/>
  <c r="C23" i="13"/>
  <c r="U20" i="9" s="1"/>
  <c r="C22" i="13"/>
  <c r="U19" i="9" s="1"/>
  <c r="C21" i="13"/>
  <c r="C20" i="13"/>
  <c r="U17" i="9" s="1"/>
  <c r="C19" i="13"/>
  <c r="U16" i="9" s="1"/>
  <c r="C18" i="13"/>
  <c r="U15" i="9" s="1"/>
  <c r="C17" i="13"/>
  <c r="U14" i="9" s="1"/>
  <c r="C16" i="13"/>
  <c r="U13" i="9" s="1"/>
  <c r="C15" i="13"/>
  <c r="U12" i="9" s="1"/>
  <c r="C14" i="13"/>
  <c r="U11" i="9" s="1"/>
  <c r="C13" i="13"/>
  <c r="U10" i="9" s="1"/>
  <c r="C12" i="13"/>
  <c r="U9" i="9" s="1"/>
  <c r="C11" i="13"/>
  <c r="U8" i="9" s="1"/>
  <c r="C10" i="13"/>
  <c r="U7" i="9" s="1"/>
  <c r="C9" i="13"/>
  <c r="U6" i="9" s="1"/>
  <c r="C8" i="13"/>
  <c r="U5" i="9" s="1"/>
  <c r="U4" i="9"/>
  <c r="C64" i="12"/>
  <c r="O53" i="9" s="1"/>
  <c r="C63" i="12"/>
  <c r="O52" i="9" s="1"/>
  <c r="C62" i="12"/>
  <c r="O51" i="9" s="1"/>
  <c r="C61" i="12"/>
  <c r="O50" i="9" s="1"/>
  <c r="C60" i="12"/>
  <c r="O49" i="9" s="1"/>
  <c r="C59" i="12"/>
  <c r="O48" i="9" s="1"/>
  <c r="C58" i="12"/>
  <c r="O47" i="9" s="1"/>
  <c r="C57" i="12"/>
  <c r="O46" i="9" s="1"/>
  <c r="C56" i="12"/>
  <c r="O45" i="9" s="1"/>
  <c r="C55" i="12"/>
  <c r="C54" i="12"/>
  <c r="O43" i="9" s="1"/>
  <c r="C53" i="12"/>
  <c r="O42" i="9" s="1"/>
  <c r="C52" i="12"/>
  <c r="O41" i="9" s="1"/>
  <c r="C51" i="12"/>
  <c r="O40" i="9" s="1"/>
  <c r="C50" i="12"/>
  <c r="O39" i="9" s="1"/>
  <c r="C49" i="12"/>
  <c r="O38" i="9" s="1"/>
  <c r="C48" i="12"/>
  <c r="O37" i="9" s="1"/>
  <c r="C47" i="12"/>
  <c r="O36" i="9" s="1"/>
  <c r="C46" i="12"/>
  <c r="O35" i="9" s="1"/>
  <c r="C45" i="12"/>
  <c r="O34" i="9" s="1"/>
  <c r="C44" i="12"/>
  <c r="O33" i="9" s="1"/>
  <c r="C43" i="12"/>
  <c r="O32" i="9" s="1"/>
  <c r="C42" i="12"/>
  <c r="O31" i="9" s="1"/>
  <c r="C41" i="12"/>
  <c r="O30" i="9" s="1"/>
  <c r="C40" i="12"/>
  <c r="O29" i="9" s="1"/>
  <c r="C31" i="12"/>
  <c r="O28" i="9" s="1"/>
  <c r="C30" i="12"/>
  <c r="O27" i="9" s="1"/>
  <c r="C29" i="12"/>
  <c r="O26" i="9" s="1"/>
  <c r="C28" i="12"/>
  <c r="O25" i="9" s="1"/>
  <c r="C27" i="12"/>
  <c r="O24" i="9" s="1"/>
  <c r="C26" i="12"/>
  <c r="O23" i="9" s="1"/>
  <c r="C25" i="12"/>
  <c r="O22" i="9" s="1"/>
  <c r="C24" i="12"/>
  <c r="O21" i="9" s="1"/>
  <c r="C23" i="12"/>
  <c r="O20" i="9" s="1"/>
  <c r="C22" i="12"/>
  <c r="O19" i="9" s="1"/>
  <c r="C21" i="12"/>
  <c r="O18" i="9" s="1"/>
  <c r="C20" i="12"/>
  <c r="O17" i="9" s="1"/>
  <c r="C19" i="12"/>
  <c r="O16" i="9" s="1"/>
  <c r="C18" i="12"/>
  <c r="O15" i="9" s="1"/>
  <c r="C17" i="12"/>
  <c r="O14" i="9" s="1"/>
  <c r="C16" i="12"/>
  <c r="O13" i="9" s="1"/>
  <c r="C15" i="12"/>
  <c r="O12" i="9" s="1"/>
  <c r="C14" i="12"/>
  <c r="O11" i="9" s="1"/>
  <c r="C13" i="12"/>
  <c r="O10" i="9" s="1"/>
  <c r="C12" i="12"/>
  <c r="O9" i="9" s="1"/>
  <c r="C11" i="12"/>
  <c r="O8" i="9" s="1"/>
  <c r="C10" i="12"/>
  <c r="O7" i="9" s="1"/>
  <c r="C9" i="12"/>
  <c r="O6" i="9" s="1"/>
  <c r="C8" i="12"/>
  <c r="O5" i="9" s="1"/>
  <c r="O4" i="9"/>
  <c r="C64" i="7"/>
  <c r="C53" i="9" s="1"/>
  <c r="C63" i="7"/>
  <c r="C52" i="9" s="1"/>
  <c r="C62" i="7"/>
  <c r="C51" i="9" s="1"/>
  <c r="C61" i="7"/>
  <c r="C50" i="9" s="1"/>
  <c r="C60" i="7"/>
  <c r="C49" i="9" s="1"/>
  <c r="C59" i="7"/>
  <c r="C48" i="9" s="1"/>
  <c r="C58" i="7"/>
  <c r="C47" i="9" s="1"/>
  <c r="C57" i="7"/>
  <c r="C46" i="9" s="1"/>
  <c r="C56" i="7"/>
  <c r="C45" i="9" s="1"/>
  <c r="C55" i="7"/>
  <c r="C44" i="9" s="1"/>
  <c r="C54" i="7"/>
  <c r="C43" i="9" s="1"/>
  <c r="C53" i="7"/>
  <c r="C42" i="9" s="1"/>
  <c r="C52" i="7"/>
  <c r="C41" i="9" s="1"/>
  <c r="C51" i="7"/>
  <c r="C40" i="9" s="1"/>
  <c r="C50" i="7"/>
  <c r="C39" i="9" s="1"/>
  <c r="C49" i="7"/>
  <c r="C38" i="9" s="1"/>
  <c r="C48" i="7"/>
  <c r="C37" i="9" s="1"/>
  <c r="C47" i="7"/>
  <c r="C36" i="9" s="1"/>
  <c r="C46" i="7"/>
  <c r="C35" i="9" s="1"/>
  <c r="C45" i="7"/>
  <c r="C34" i="9" s="1"/>
  <c r="C44" i="7"/>
  <c r="C33" i="9" s="1"/>
  <c r="C43" i="7"/>
  <c r="C32" i="9" s="1"/>
  <c r="C42" i="7"/>
  <c r="C31" i="9" s="1"/>
  <c r="C41" i="7"/>
  <c r="C30" i="9" s="1"/>
  <c r="C40" i="7"/>
  <c r="C29" i="9" s="1"/>
  <c r="C31" i="10"/>
  <c r="I28" i="9" s="1"/>
  <c r="C30" i="10"/>
  <c r="I27" i="9" s="1"/>
  <c r="C29" i="10"/>
  <c r="I26" i="9" s="1"/>
  <c r="C28" i="10"/>
  <c r="I25" i="9" s="1"/>
  <c r="C27" i="10"/>
  <c r="I24" i="9" s="1"/>
  <c r="C26" i="10"/>
  <c r="I23" i="9" s="1"/>
  <c r="C25" i="10"/>
  <c r="I22" i="9" s="1"/>
  <c r="C24" i="10"/>
  <c r="I21" i="9" s="1"/>
  <c r="C23" i="10"/>
  <c r="I20" i="9" s="1"/>
  <c r="C22" i="10"/>
  <c r="I19" i="9" s="1"/>
  <c r="C21" i="10"/>
  <c r="I18" i="9" s="1"/>
  <c r="C20" i="10"/>
  <c r="I17" i="9" s="1"/>
  <c r="C19" i="10"/>
  <c r="I16" i="9" s="1"/>
  <c r="C18" i="10"/>
  <c r="I15" i="9" s="1"/>
  <c r="C17" i="10"/>
  <c r="I14" i="9" s="1"/>
  <c r="C16" i="10"/>
  <c r="I13" i="9" s="1"/>
  <c r="C15" i="10"/>
  <c r="I12" i="9" s="1"/>
  <c r="C14" i="10"/>
  <c r="I11" i="9" s="1"/>
  <c r="C13" i="10"/>
  <c r="I10" i="9" s="1"/>
  <c r="C12" i="10"/>
  <c r="I9" i="9" s="1"/>
  <c r="C11" i="10"/>
  <c r="I8" i="9" s="1"/>
  <c r="C10" i="10"/>
  <c r="I7" i="9" s="1"/>
  <c r="C9" i="10"/>
  <c r="I6" i="9" s="1"/>
  <c r="C8" i="10"/>
  <c r="I5" i="9" s="1"/>
  <c r="I4" i="9"/>
  <c r="C64" i="10"/>
  <c r="I53" i="9" s="1"/>
  <c r="C63" i="10"/>
  <c r="I52" i="9" s="1"/>
  <c r="C62" i="10"/>
  <c r="I51" i="9" s="1"/>
  <c r="C61" i="10"/>
  <c r="I50" i="9" s="1"/>
  <c r="C60" i="10"/>
  <c r="I49" i="9" s="1"/>
  <c r="C59" i="10"/>
  <c r="I48" i="9" s="1"/>
  <c r="C58" i="10"/>
  <c r="I47" i="9" s="1"/>
  <c r="C57" i="10"/>
  <c r="I46" i="9" s="1"/>
  <c r="C56" i="10"/>
  <c r="I45" i="9" s="1"/>
  <c r="C55" i="10"/>
  <c r="I44" i="9" s="1"/>
  <c r="C54" i="10"/>
  <c r="I43" i="9" s="1"/>
  <c r="C53" i="10"/>
  <c r="I42" i="9" s="1"/>
  <c r="C52" i="10"/>
  <c r="I41" i="9" s="1"/>
  <c r="C51" i="10"/>
  <c r="I40" i="9" s="1"/>
  <c r="C50" i="10"/>
  <c r="I39" i="9" s="1"/>
  <c r="C49" i="10"/>
  <c r="I38" i="9" s="1"/>
  <c r="C48" i="10"/>
  <c r="I37" i="9" s="1"/>
  <c r="C47" i="10"/>
  <c r="I36" i="9" s="1"/>
  <c r="C46" i="10"/>
  <c r="I35" i="9" s="1"/>
  <c r="C45" i="10"/>
  <c r="I34" i="9" s="1"/>
  <c r="C44" i="10"/>
  <c r="I33" i="9" s="1"/>
  <c r="C43" i="10"/>
  <c r="I32" i="9" s="1"/>
  <c r="C42" i="10"/>
  <c r="I31" i="9" s="1"/>
  <c r="C41" i="10"/>
  <c r="I30" i="9" s="1"/>
  <c r="C40" i="10"/>
  <c r="I29" i="9" s="1"/>
  <c r="C8" i="7"/>
  <c r="C5" i="9" s="1"/>
  <c r="C9" i="7"/>
  <c r="C6" i="9" s="1"/>
  <c r="C10" i="7"/>
  <c r="C7" i="9" s="1"/>
  <c r="C11" i="7"/>
  <c r="C8" i="9" s="1"/>
  <c r="C12" i="7"/>
  <c r="C13" i="7"/>
  <c r="C10" i="9" s="1"/>
  <c r="C14" i="7"/>
  <c r="C11" i="9" s="1"/>
  <c r="C15" i="7"/>
  <c r="C12" i="9" s="1"/>
  <c r="C16" i="7"/>
  <c r="C13" i="9" s="1"/>
  <c r="C17" i="7"/>
  <c r="C14" i="9" s="1"/>
  <c r="C18" i="7"/>
  <c r="C15" i="9" s="1"/>
  <c r="C19" i="7"/>
  <c r="C16" i="9" s="1"/>
  <c r="C20" i="7"/>
  <c r="C17" i="9" s="1"/>
  <c r="C21" i="7"/>
  <c r="C18" i="9" s="1"/>
  <c r="C22" i="7"/>
  <c r="C19" i="9" s="1"/>
  <c r="C23" i="7"/>
  <c r="C20" i="9" s="1"/>
  <c r="C24" i="7"/>
  <c r="C21" i="9" s="1"/>
  <c r="C25" i="7"/>
  <c r="C22" i="9" s="1"/>
  <c r="C26" i="7"/>
  <c r="C23" i="9" s="1"/>
  <c r="C27" i="7"/>
  <c r="C24" i="9" s="1"/>
  <c r="C28" i="7"/>
  <c r="C25" i="9" s="1"/>
  <c r="C29" i="7"/>
  <c r="C26" i="9" s="1"/>
  <c r="C30" i="7"/>
  <c r="C27" i="9" s="1"/>
  <c r="C31" i="7"/>
  <c r="C7" i="7"/>
  <c r="C4" i="9" s="1"/>
  <c r="G5" i="6"/>
  <c r="C5" i="6"/>
  <c r="C3" i="6"/>
  <c r="A38" i="7"/>
  <c r="C2" i="6"/>
  <c r="BR33" i="29"/>
  <c r="BO33" i="29"/>
  <c r="BN33" i="29"/>
  <c r="BM33" i="29"/>
  <c r="BK33" i="29"/>
  <c r="BJ33" i="29"/>
  <c r="BH33" i="29"/>
  <c r="BE33" i="29"/>
  <c r="BD33" i="29"/>
  <c r="BC33" i="29"/>
  <c r="BA33" i="29"/>
  <c r="AZ33" i="29"/>
  <c r="BR32" i="29"/>
  <c r="BO32" i="29"/>
  <c r="BN32" i="29"/>
  <c r="BM32" i="29"/>
  <c r="BK32" i="29"/>
  <c r="BJ32" i="29"/>
  <c r="BH32" i="29"/>
  <c r="BE32" i="29"/>
  <c r="BD32" i="29"/>
  <c r="BC32" i="29"/>
  <c r="BA32" i="29"/>
  <c r="AZ32" i="29"/>
  <c r="BR31" i="29"/>
  <c r="BO31" i="29"/>
  <c r="BN31" i="29"/>
  <c r="BM31" i="29"/>
  <c r="BK31" i="29"/>
  <c r="BJ31" i="29"/>
  <c r="BH31" i="29"/>
  <c r="BE31" i="29"/>
  <c r="BD31" i="29"/>
  <c r="BC31" i="29"/>
  <c r="BA31" i="29"/>
  <c r="AZ31" i="29"/>
  <c r="BR30" i="29"/>
  <c r="BO30" i="29"/>
  <c r="BN30" i="29"/>
  <c r="BM30" i="29"/>
  <c r="BK30" i="29"/>
  <c r="BJ30" i="29"/>
  <c r="BH30" i="29"/>
  <c r="BE30" i="29"/>
  <c r="BD30" i="29"/>
  <c r="BC30" i="29"/>
  <c r="BA30" i="29"/>
  <c r="AZ30" i="29"/>
  <c r="BR29" i="29"/>
  <c r="BO29" i="29"/>
  <c r="BN29" i="29"/>
  <c r="BM29" i="29"/>
  <c r="BK29" i="29"/>
  <c r="BJ29" i="29"/>
  <c r="BH29" i="29"/>
  <c r="BE29" i="29"/>
  <c r="BD29" i="29"/>
  <c r="BC29" i="29"/>
  <c r="BA29" i="29"/>
  <c r="AZ29" i="29"/>
  <c r="BR28" i="29"/>
  <c r="BO28" i="29"/>
  <c r="BN28" i="29"/>
  <c r="BM28" i="29"/>
  <c r="BK28" i="29"/>
  <c r="BJ28" i="29"/>
  <c r="BH28" i="29"/>
  <c r="BE28" i="29"/>
  <c r="BD28" i="29"/>
  <c r="BC28" i="29"/>
  <c r="BA28" i="29"/>
  <c r="AZ28" i="29"/>
  <c r="BR27" i="29"/>
  <c r="BO27" i="29"/>
  <c r="BN27" i="29"/>
  <c r="BM27" i="29"/>
  <c r="BK27" i="29"/>
  <c r="BJ27" i="29"/>
  <c r="BH27" i="29"/>
  <c r="BE27" i="29"/>
  <c r="BD27" i="29"/>
  <c r="BC27" i="29"/>
  <c r="BA27" i="29"/>
  <c r="AZ27" i="29"/>
  <c r="BR26" i="29"/>
  <c r="BO26" i="29"/>
  <c r="BN26" i="29"/>
  <c r="BM26" i="29"/>
  <c r="BK26" i="29"/>
  <c r="BJ26" i="29"/>
  <c r="BH26" i="29"/>
  <c r="BE26" i="29"/>
  <c r="BD26" i="29"/>
  <c r="BC26" i="29"/>
  <c r="BA26" i="29"/>
  <c r="AZ26" i="29"/>
  <c r="BR25" i="29"/>
  <c r="BO25" i="29"/>
  <c r="BN25" i="29"/>
  <c r="BM25" i="29"/>
  <c r="BK25" i="29"/>
  <c r="BJ25" i="29"/>
  <c r="BH25" i="29"/>
  <c r="BE25" i="29"/>
  <c r="BD25" i="29"/>
  <c r="BC25" i="29"/>
  <c r="BA25" i="29"/>
  <c r="AZ25" i="29"/>
  <c r="BR24" i="29"/>
  <c r="BO24" i="29"/>
  <c r="BN24" i="29"/>
  <c r="BM24" i="29"/>
  <c r="BK24" i="29"/>
  <c r="BJ24" i="29"/>
  <c r="BH24" i="29"/>
  <c r="BE24" i="29"/>
  <c r="BD24" i="29"/>
  <c r="BC24" i="29"/>
  <c r="BA24" i="29"/>
  <c r="AZ24" i="29"/>
  <c r="BR23" i="29"/>
  <c r="BO23" i="29"/>
  <c r="BN23" i="29"/>
  <c r="BM23" i="29"/>
  <c r="BK23" i="29"/>
  <c r="BJ23" i="29"/>
  <c r="BH23" i="29"/>
  <c r="BE23" i="29"/>
  <c r="BD23" i="29"/>
  <c r="BC23" i="29"/>
  <c r="BA23" i="29"/>
  <c r="AZ23" i="29"/>
  <c r="BR22" i="29"/>
  <c r="BO22" i="29"/>
  <c r="BN22" i="29"/>
  <c r="BM22" i="29"/>
  <c r="BK22" i="29"/>
  <c r="BJ22" i="29"/>
  <c r="BH22" i="29"/>
  <c r="BE22" i="29"/>
  <c r="BD22" i="29"/>
  <c r="BC22" i="29"/>
  <c r="BA22" i="29"/>
  <c r="AZ22" i="29"/>
  <c r="BR21" i="29"/>
  <c r="BO21" i="29"/>
  <c r="BN21" i="29"/>
  <c r="BM21" i="29"/>
  <c r="BL21" i="29"/>
  <c r="BK21" i="29"/>
  <c r="BJ21" i="29"/>
  <c r="BH21" i="29"/>
  <c r="BE21" i="29"/>
  <c r="BD21" i="29"/>
  <c r="BC21" i="29"/>
  <c r="BA21" i="29"/>
  <c r="AZ21" i="29"/>
  <c r="BR20" i="29"/>
  <c r="BO20" i="29"/>
  <c r="BN20" i="29"/>
  <c r="BM20" i="29"/>
  <c r="BK20" i="29"/>
  <c r="BJ20" i="29"/>
  <c r="BH20" i="29"/>
  <c r="BE20" i="29"/>
  <c r="BD20" i="29"/>
  <c r="BC20" i="29"/>
  <c r="BA20" i="29"/>
  <c r="AZ20" i="29"/>
  <c r="BR19" i="29"/>
  <c r="BO19" i="29"/>
  <c r="BN19" i="29"/>
  <c r="BM19" i="29"/>
  <c r="BK19" i="29"/>
  <c r="BJ19" i="29"/>
  <c r="BH19" i="29"/>
  <c r="BE19" i="29"/>
  <c r="BD19" i="29"/>
  <c r="BC19" i="29"/>
  <c r="BA19" i="29"/>
  <c r="AZ19" i="29"/>
  <c r="BR18" i="29"/>
  <c r="BO18" i="29"/>
  <c r="BN18" i="29"/>
  <c r="BM18" i="29"/>
  <c r="BK18" i="29"/>
  <c r="BJ18" i="29"/>
  <c r="BH18" i="29"/>
  <c r="BE18" i="29"/>
  <c r="BD18" i="29"/>
  <c r="BC18" i="29"/>
  <c r="BA18" i="29"/>
  <c r="AZ18" i="29"/>
  <c r="BR17" i="29"/>
  <c r="BO17" i="29"/>
  <c r="BN17" i="29"/>
  <c r="BM17" i="29"/>
  <c r="BK17" i="29"/>
  <c r="BJ17" i="29"/>
  <c r="BH17" i="29"/>
  <c r="BE17" i="29"/>
  <c r="BD17" i="29"/>
  <c r="BC17" i="29"/>
  <c r="BB17" i="29"/>
  <c r="BA17" i="29"/>
  <c r="AZ17" i="29"/>
  <c r="BR16" i="29"/>
  <c r="BO16" i="29"/>
  <c r="BN16" i="29"/>
  <c r="BM16" i="29"/>
  <c r="BK16" i="29"/>
  <c r="BJ16" i="29"/>
  <c r="BH16" i="29"/>
  <c r="BE16" i="29"/>
  <c r="BD16" i="29"/>
  <c r="BC16" i="29"/>
  <c r="BA16" i="29"/>
  <c r="AZ16" i="29"/>
  <c r="BR15" i="29"/>
  <c r="BO15" i="29"/>
  <c r="BN15" i="29"/>
  <c r="BM15" i="29"/>
  <c r="BK15" i="29"/>
  <c r="BJ15" i="29"/>
  <c r="BH15" i="29"/>
  <c r="BE15" i="29"/>
  <c r="BD15" i="29"/>
  <c r="BC15" i="29"/>
  <c r="BA15" i="29"/>
  <c r="AZ15" i="29"/>
  <c r="BR14" i="29"/>
  <c r="BO14" i="29"/>
  <c r="BN14" i="29"/>
  <c r="BM14" i="29"/>
  <c r="BK14" i="29"/>
  <c r="BJ14" i="29"/>
  <c r="BH14" i="29"/>
  <c r="BE14" i="29"/>
  <c r="BD14" i="29"/>
  <c r="BC14" i="29"/>
  <c r="BA14" i="29"/>
  <c r="AZ14" i="29"/>
  <c r="BR13" i="29"/>
  <c r="BO13" i="29"/>
  <c r="BN13" i="29"/>
  <c r="BM13" i="29"/>
  <c r="BK13" i="29"/>
  <c r="BJ13" i="29"/>
  <c r="BH13" i="29"/>
  <c r="BE13" i="29"/>
  <c r="BD13" i="29"/>
  <c r="BC13" i="29"/>
  <c r="BA13" i="29"/>
  <c r="AZ13" i="29"/>
  <c r="BR12" i="29"/>
  <c r="BO12" i="29"/>
  <c r="BN12" i="29"/>
  <c r="BM12" i="29"/>
  <c r="BK12" i="29"/>
  <c r="BJ12" i="29"/>
  <c r="BH12" i="29"/>
  <c r="BE12" i="29"/>
  <c r="BD12" i="29"/>
  <c r="BC12" i="29"/>
  <c r="BA12" i="29"/>
  <c r="AZ12" i="29"/>
  <c r="BR11" i="29"/>
  <c r="BO11" i="29"/>
  <c r="BN11" i="29"/>
  <c r="BM11" i="29"/>
  <c r="BK11" i="29"/>
  <c r="BJ11" i="29"/>
  <c r="BH11" i="29"/>
  <c r="BE11" i="29"/>
  <c r="BD11" i="29"/>
  <c r="BC11" i="29"/>
  <c r="BA11" i="29"/>
  <c r="AZ11" i="29"/>
  <c r="BR10" i="29"/>
  <c r="BO10" i="29"/>
  <c r="BN10" i="29"/>
  <c r="BM10" i="29"/>
  <c r="BK10" i="29"/>
  <c r="BJ10" i="29"/>
  <c r="BH10" i="29"/>
  <c r="BE10" i="29"/>
  <c r="BD10" i="29"/>
  <c r="BC10" i="29"/>
  <c r="BA10" i="29"/>
  <c r="AZ10" i="29"/>
  <c r="BR9" i="29"/>
  <c r="BO9" i="29"/>
  <c r="BN9" i="29"/>
  <c r="BM9" i="29"/>
  <c r="BK9" i="29"/>
  <c r="BJ9" i="29"/>
  <c r="BH9" i="29"/>
  <c r="BE9" i="29"/>
  <c r="BD9" i="29"/>
  <c r="BC9" i="29"/>
  <c r="BA9" i="29"/>
  <c r="AZ9" i="29"/>
  <c r="BR8" i="29"/>
  <c r="BO8" i="29"/>
  <c r="BN8" i="29"/>
  <c r="BM8" i="29"/>
  <c r="BK8" i="29"/>
  <c r="BJ8" i="29"/>
  <c r="BH8" i="29"/>
  <c r="BE8" i="29"/>
  <c r="BD8" i="29"/>
  <c r="BC8" i="29"/>
  <c r="BA8" i="29"/>
  <c r="AZ8" i="29"/>
  <c r="BR7" i="29"/>
  <c r="BO7" i="29"/>
  <c r="BN7" i="29"/>
  <c r="BM7" i="29"/>
  <c r="BK7" i="29"/>
  <c r="BJ7" i="29"/>
  <c r="BH7" i="29"/>
  <c r="BE7" i="29"/>
  <c r="BD7" i="29"/>
  <c r="BC7" i="29"/>
  <c r="BA7" i="29"/>
  <c r="AZ7" i="29"/>
  <c r="BR6" i="29"/>
  <c r="BO6" i="29"/>
  <c r="BN6" i="29"/>
  <c r="BM6" i="29"/>
  <c r="BK6" i="29"/>
  <c r="BJ6" i="29"/>
  <c r="BH6" i="29"/>
  <c r="BE6" i="29"/>
  <c r="BD6" i="29"/>
  <c r="BC6" i="29"/>
  <c r="BA6" i="29"/>
  <c r="AZ6" i="29"/>
  <c r="BR5" i="29"/>
  <c r="BO5" i="29"/>
  <c r="BN5" i="29"/>
  <c r="BM5" i="29"/>
  <c r="BK5" i="29"/>
  <c r="BJ5" i="29"/>
  <c r="BH5" i="29"/>
  <c r="BE5" i="29"/>
  <c r="BD5" i="29"/>
  <c r="BC5" i="29"/>
  <c r="BA5" i="29"/>
  <c r="AZ5" i="29"/>
  <c r="BR4" i="29"/>
  <c r="BO4" i="29"/>
  <c r="BN4" i="29"/>
  <c r="BM4" i="29"/>
  <c r="BK4" i="29"/>
  <c r="BJ4" i="29"/>
  <c r="BH4" i="29"/>
  <c r="BE4" i="29"/>
  <c r="BD4" i="29"/>
  <c r="BC4" i="29"/>
  <c r="BA4" i="29"/>
  <c r="AZ4" i="29"/>
  <c r="A61" i="27"/>
  <c r="C57" i="27"/>
  <c r="A33" i="27"/>
  <c r="C29" i="27"/>
  <c r="A5" i="27"/>
  <c r="C1" i="27"/>
  <c r="A61" i="25"/>
  <c r="C57" i="25"/>
  <c r="A33" i="25"/>
  <c r="C29" i="25"/>
  <c r="A5" i="25"/>
  <c r="C1" i="25"/>
  <c r="A61" i="24"/>
  <c r="C57" i="24"/>
  <c r="A33" i="24"/>
  <c r="C29" i="24"/>
  <c r="A5" i="24"/>
  <c r="M30" i="8" s="1"/>
  <c r="C1" i="24"/>
  <c r="A61" i="23"/>
  <c r="C57" i="23"/>
  <c r="A33" i="23"/>
  <c r="C29" i="23"/>
  <c r="A5" i="23"/>
  <c r="C1" i="23"/>
  <c r="A61" i="20"/>
  <c r="C57" i="20"/>
  <c r="A33" i="20"/>
  <c r="C29" i="20"/>
  <c r="A5" i="20"/>
  <c r="C1" i="20"/>
  <c r="A5" i="7"/>
  <c r="A61" i="19"/>
  <c r="C57" i="19"/>
  <c r="A33" i="19"/>
  <c r="A1" i="19" s="1"/>
  <c r="C43" i="5" s="1"/>
  <c r="C29" i="19"/>
  <c r="C1" i="19"/>
  <c r="AV53" i="9"/>
  <c r="AT53" i="9"/>
  <c r="AR53" i="9"/>
  <c r="AP53" i="9"/>
  <c r="AN53" i="9"/>
  <c r="AL53" i="9"/>
  <c r="AD53" i="9"/>
  <c r="AB53" i="9"/>
  <c r="Z53" i="9"/>
  <c r="AV52" i="9"/>
  <c r="AT52" i="9"/>
  <c r="AR52" i="9"/>
  <c r="AP52" i="9"/>
  <c r="AN52" i="9"/>
  <c r="AL52" i="9"/>
  <c r="AD52" i="9"/>
  <c r="AB52" i="9"/>
  <c r="Z52" i="9"/>
  <c r="AV51" i="9"/>
  <c r="AT51" i="9"/>
  <c r="AR51" i="9"/>
  <c r="AP51" i="9"/>
  <c r="AN51" i="9"/>
  <c r="AL51" i="9"/>
  <c r="AD51" i="9"/>
  <c r="AB51" i="9"/>
  <c r="Z51" i="9"/>
  <c r="AV50" i="9"/>
  <c r="AT50" i="9"/>
  <c r="AR50" i="9"/>
  <c r="AP50" i="9"/>
  <c r="AN50" i="9"/>
  <c r="AL50" i="9"/>
  <c r="AD50" i="9"/>
  <c r="AB50" i="9"/>
  <c r="Z50" i="9"/>
  <c r="AV49" i="9"/>
  <c r="AT49" i="9"/>
  <c r="AR49" i="9"/>
  <c r="AP49" i="9"/>
  <c r="AN49" i="9"/>
  <c r="AL49" i="9"/>
  <c r="AD49" i="9"/>
  <c r="AB49" i="9"/>
  <c r="Z49" i="9"/>
  <c r="AV48" i="9"/>
  <c r="AT48" i="9"/>
  <c r="AR48" i="9"/>
  <c r="AP48" i="9"/>
  <c r="AN48" i="9"/>
  <c r="AL48" i="9"/>
  <c r="AD48" i="9"/>
  <c r="AB48" i="9"/>
  <c r="Z48" i="9"/>
  <c r="AV47" i="9"/>
  <c r="AT47" i="9"/>
  <c r="AR47" i="9"/>
  <c r="AP47" i="9"/>
  <c r="AN47" i="9"/>
  <c r="AL47" i="9"/>
  <c r="AD47" i="9"/>
  <c r="AB47" i="9"/>
  <c r="Z47" i="9"/>
  <c r="AV46" i="9"/>
  <c r="AT46" i="9"/>
  <c r="AR46" i="9"/>
  <c r="AP46" i="9"/>
  <c r="AN46" i="9"/>
  <c r="AL46" i="9"/>
  <c r="AD46" i="9"/>
  <c r="AB46" i="9"/>
  <c r="Z46" i="9"/>
  <c r="AV45" i="9"/>
  <c r="AT45" i="9"/>
  <c r="AR45" i="9"/>
  <c r="AP45" i="9"/>
  <c r="AN45" i="9"/>
  <c r="AL45" i="9"/>
  <c r="AD45" i="9"/>
  <c r="AB45" i="9"/>
  <c r="Z45" i="9"/>
  <c r="AV44" i="9"/>
  <c r="AT44" i="9"/>
  <c r="AR44" i="9"/>
  <c r="AP44" i="9"/>
  <c r="AN44" i="9"/>
  <c r="AL44" i="9"/>
  <c r="AD44" i="9"/>
  <c r="AB44" i="9"/>
  <c r="Z44" i="9"/>
  <c r="AV43" i="9"/>
  <c r="AT43" i="9"/>
  <c r="AR43" i="9"/>
  <c r="AP43" i="9"/>
  <c r="AN43" i="9"/>
  <c r="AL43" i="9"/>
  <c r="AD43" i="9"/>
  <c r="AB43" i="9"/>
  <c r="Z43" i="9"/>
  <c r="AV42" i="9"/>
  <c r="AT42" i="9"/>
  <c r="AR42" i="9"/>
  <c r="AP42" i="9"/>
  <c r="AN42" i="9"/>
  <c r="AL42" i="9"/>
  <c r="AD42" i="9"/>
  <c r="AB42" i="9"/>
  <c r="Z42" i="9"/>
  <c r="AV41" i="9"/>
  <c r="AT41" i="9"/>
  <c r="AR41" i="9"/>
  <c r="AP41" i="9"/>
  <c r="AN41" i="9"/>
  <c r="AL41" i="9"/>
  <c r="AD41" i="9"/>
  <c r="AB41" i="9"/>
  <c r="Z41" i="9"/>
  <c r="AV40" i="9"/>
  <c r="AT40" i="9"/>
  <c r="AR40" i="9"/>
  <c r="AP40" i="9"/>
  <c r="AN40" i="9"/>
  <c r="AL40" i="9"/>
  <c r="AD40" i="9"/>
  <c r="AB40" i="9"/>
  <c r="Z40" i="9"/>
  <c r="AV39" i="9"/>
  <c r="AT39" i="9"/>
  <c r="AR39" i="9"/>
  <c r="AP39" i="9"/>
  <c r="AN39" i="9"/>
  <c r="AL39" i="9"/>
  <c r="AD39" i="9"/>
  <c r="AB39" i="9"/>
  <c r="Z39" i="9"/>
  <c r="AV38" i="9"/>
  <c r="AT38" i="9"/>
  <c r="AR38" i="9"/>
  <c r="AP38" i="9"/>
  <c r="AN38" i="9"/>
  <c r="AL38" i="9"/>
  <c r="AD38" i="9"/>
  <c r="AB38" i="9"/>
  <c r="Z38" i="9"/>
  <c r="AV37" i="9"/>
  <c r="AT37" i="9"/>
  <c r="AR37" i="9"/>
  <c r="AP37" i="9"/>
  <c r="AN37" i="9"/>
  <c r="AL37" i="9"/>
  <c r="AD37" i="9"/>
  <c r="AB37" i="9"/>
  <c r="Z37" i="9"/>
  <c r="AV36" i="9"/>
  <c r="AT36" i="9"/>
  <c r="AR36" i="9"/>
  <c r="AP36" i="9"/>
  <c r="AN36" i="9"/>
  <c r="AL36" i="9"/>
  <c r="AD36" i="9"/>
  <c r="AB36" i="9"/>
  <c r="Z36" i="9"/>
  <c r="AV35" i="9"/>
  <c r="AT35" i="9"/>
  <c r="AR35" i="9"/>
  <c r="AP35" i="9"/>
  <c r="AN35" i="9"/>
  <c r="AL35" i="9"/>
  <c r="AD35" i="9"/>
  <c r="AB35" i="9"/>
  <c r="Z35" i="9"/>
  <c r="AV34" i="9"/>
  <c r="AT34" i="9"/>
  <c r="AR34" i="9"/>
  <c r="AP34" i="9"/>
  <c r="AN34" i="9"/>
  <c r="AL34" i="9"/>
  <c r="AD34" i="9"/>
  <c r="AB34" i="9"/>
  <c r="Z34" i="9"/>
  <c r="AV33" i="9"/>
  <c r="AT33" i="9"/>
  <c r="AR33" i="9"/>
  <c r="AP33" i="9"/>
  <c r="AN33" i="9"/>
  <c r="AL33" i="9"/>
  <c r="AD33" i="9"/>
  <c r="AB33" i="9"/>
  <c r="Z33" i="9"/>
  <c r="AV32" i="9"/>
  <c r="AT32" i="9"/>
  <c r="AR32" i="9"/>
  <c r="AP32" i="9"/>
  <c r="AN32" i="9"/>
  <c r="AL32" i="9"/>
  <c r="AD32" i="9"/>
  <c r="AB32" i="9"/>
  <c r="Z32" i="9"/>
  <c r="AV31" i="9"/>
  <c r="AT31" i="9"/>
  <c r="AR31" i="9"/>
  <c r="AP31" i="9"/>
  <c r="AN31" i="9"/>
  <c r="AL31" i="9"/>
  <c r="AD31" i="9"/>
  <c r="AB31" i="9"/>
  <c r="Z31" i="9"/>
  <c r="AV30" i="9"/>
  <c r="AT30" i="9"/>
  <c r="AR30" i="9"/>
  <c r="AP30" i="9"/>
  <c r="AN30" i="9"/>
  <c r="AL30" i="9"/>
  <c r="AD30" i="9"/>
  <c r="AB30" i="9"/>
  <c r="Z30" i="9"/>
  <c r="AV29" i="9"/>
  <c r="AT29" i="9"/>
  <c r="AR29" i="9"/>
  <c r="AP29" i="9"/>
  <c r="AN29" i="9"/>
  <c r="AL29" i="9"/>
  <c r="AD29" i="9"/>
  <c r="AB29" i="9"/>
  <c r="Z29" i="9"/>
  <c r="AV28" i="9"/>
  <c r="AT28" i="9"/>
  <c r="AR28" i="9"/>
  <c r="AP28" i="9"/>
  <c r="AN28" i="9"/>
  <c r="AL28" i="9"/>
  <c r="AD28" i="9"/>
  <c r="AB28" i="9"/>
  <c r="Z28" i="9"/>
  <c r="AV27" i="9"/>
  <c r="AT27" i="9"/>
  <c r="AR27" i="9"/>
  <c r="AP27" i="9"/>
  <c r="AN27" i="9"/>
  <c r="AL27" i="9"/>
  <c r="AD27" i="9"/>
  <c r="AB27" i="9"/>
  <c r="Z27" i="9"/>
  <c r="AV26" i="9"/>
  <c r="AT26" i="9"/>
  <c r="AR26" i="9"/>
  <c r="AP26" i="9"/>
  <c r="AN26" i="9"/>
  <c r="AL26" i="9"/>
  <c r="AD26" i="9"/>
  <c r="AB26" i="9"/>
  <c r="Z26" i="9"/>
  <c r="AV25" i="9"/>
  <c r="AT25" i="9"/>
  <c r="AR25" i="9"/>
  <c r="AP25" i="9"/>
  <c r="AN25" i="9"/>
  <c r="AL25" i="9"/>
  <c r="AD25" i="9"/>
  <c r="AB25" i="9"/>
  <c r="Z25" i="9"/>
  <c r="AV24" i="9"/>
  <c r="AT24" i="9"/>
  <c r="AR24" i="9"/>
  <c r="AP24" i="9"/>
  <c r="AN24" i="9"/>
  <c r="AL24" i="9"/>
  <c r="AD24" i="9"/>
  <c r="AB24" i="9"/>
  <c r="Z24" i="9"/>
  <c r="AV23" i="9"/>
  <c r="AT23" i="9"/>
  <c r="AR23" i="9"/>
  <c r="AP23" i="9"/>
  <c r="AN23" i="9"/>
  <c r="AL23" i="9"/>
  <c r="AD23" i="9"/>
  <c r="AB23" i="9"/>
  <c r="Z23" i="9"/>
  <c r="AV22" i="9"/>
  <c r="AT22" i="9"/>
  <c r="AR22" i="9"/>
  <c r="AP22" i="9"/>
  <c r="AN22" i="9"/>
  <c r="AL22" i="9"/>
  <c r="AD22" i="9"/>
  <c r="AB22" i="9"/>
  <c r="Z22" i="9"/>
  <c r="AV21" i="9"/>
  <c r="AT21" i="9"/>
  <c r="AR21" i="9"/>
  <c r="AP21" i="9"/>
  <c r="AN21" i="9"/>
  <c r="AL21" i="9"/>
  <c r="AD21" i="9"/>
  <c r="AB21" i="9"/>
  <c r="Z21" i="9"/>
  <c r="AV20" i="9"/>
  <c r="AT20" i="9"/>
  <c r="AR20" i="9"/>
  <c r="AP20" i="9"/>
  <c r="AN20" i="9"/>
  <c r="AL20" i="9"/>
  <c r="AD20" i="9"/>
  <c r="AB20" i="9"/>
  <c r="Z20" i="9"/>
  <c r="AV19" i="9"/>
  <c r="AT19" i="9"/>
  <c r="AR19" i="9"/>
  <c r="AP19" i="9"/>
  <c r="AN19" i="9"/>
  <c r="AL19" i="9"/>
  <c r="AD19" i="9"/>
  <c r="AB19" i="9"/>
  <c r="Z19" i="9"/>
  <c r="AV18" i="9"/>
  <c r="AT18" i="9"/>
  <c r="AR18" i="9"/>
  <c r="AP18" i="9"/>
  <c r="AN18" i="9"/>
  <c r="AL18" i="9"/>
  <c r="AD18" i="9"/>
  <c r="AB18" i="9"/>
  <c r="Z18" i="9"/>
  <c r="AV17" i="9"/>
  <c r="AT17" i="9"/>
  <c r="AR17" i="9"/>
  <c r="AP17" i="9"/>
  <c r="AN17" i="9"/>
  <c r="AL17" i="9"/>
  <c r="AD17" i="9"/>
  <c r="AB17" i="9"/>
  <c r="Z17" i="9"/>
  <c r="AV16" i="9"/>
  <c r="AT16" i="9"/>
  <c r="AR16" i="9"/>
  <c r="AP16" i="9"/>
  <c r="AN16" i="9"/>
  <c r="AL16" i="9"/>
  <c r="AD16" i="9"/>
  <c r="AB16" i="9"/>
  <c r="Z16" i="9"/>
  <c r="AV15" i="9"/>
  <c r="AT15" i="9"/>
  <c r="AR15" i="9"/>
  <c r="AP15" i="9"/>
  <c r="AN15" i="9"/>
  <c r="AL15" i="9"/>
  <c r="AD15" i="9"/>
  <c r="AB15" i="9"/>
  <c r="Z15" i="9"/>
  <c r="AV14" i="9"/>
  <c r="AT14" i="9"/>
  <c r="AR14" i="9"/>
  <c r="AP14" i="9"/>
  <c r="AN14" i="9"/>
  <c r="AL14" i="9"/>
  <c r="AD14" i="9"/>
  <c r="AB14" i="9"/>
  <c r="Z14" i="9"/>
  <c r="AV13" i="9"/>
  <c r="AT13" i="9"/>
  <c r="AR13" i="9"/>
  <c r="AP13" i="9"/>
  <c r="AN13" i="9"/>
  <c r="AL13" i="9"/>
  <c r="AD13" i="9"/>
  <c r="AB13" i="9"/>
  <c r="Z13" i="9"/>
  <c r="AV12" i="9"/>
  <c r="AT12" i="9"/>
  <c r="AR12" i="9"/>
  <c r="AP12" i="9"/>
  <c r="AN12" i="9"/>
  <c r="AL12" i="9"/>
  <c r="AD12" i="9"/>
  <c r="AB12" i="9"/>
  <c r="Z12" i="9"/>
  <c r="AV11" i="9"/>
  <c r="AT11" i="9"/>
  <c r="AR11" i="9"/>
  <c r="AP11" i="9"/>
  <c r="AN11" i="9"/>
  <c r="AL11" i="9"/>
  <c r="AD11" i="9"/>
  <c r="AB11" i="9"/>
  <c r="Z11" i="9"/>
  <c r="AV10" i="9"/>
  <c r="AT10" i="9"/>
  <c r="AR10" i="9"/>
  <c r="AP10" i="9"/>
  <c r="AN10" i="9"/>
  <c r="AL10" i="9"/>
  <c r="AD10" i="9"/>
  <c r="AB10" i="9"/>
  <c r="Z10" i="9"/>
  <c r="AV9" i="9"/>
  <c r="AT9" i="9"/>
  <c r="AR9" i="9"/>
  <c r="AP9" i="9"/>
  <c r="AN9" i="9"/>
  <c r="AL9" i="9"/>
  <c r="AD9" i="9"/>
  <c r="AB9" i="9"/>
  <c r="Z9" i="9"/>
  <c r="AV8" i="9"/>
  <c r="AT8" i="9"/>
  <c r="AR8" i="9"/>
  <c r="AP8" i="9"/>
  <c r="AN8" i="9"/>
  <c r="AL8" i="9"/>
  <c r="AD8" i="9"/>
  <c r="AB8" i="9"/>
  <c r="Z8" i="9"/>
  <c r="AV7" i="9"/>
  <c r="AT7" i="9"/>
  <c r="AR7" i="9"/>
  <c r="AP7" i="9"/>
  <c r="AN7" i="9"/>
  <c r="AL7" i="9"/>
  <c r="AD7" i="9"/>
  <c r="AB7" i="9"/>
  <c r="Z7" i="9"/>
  <c r="AV6" i="9"/>
  <c r="AT6" i="9"/>
  <c r="AR6" i="9"/>
  <c r="AP6" i="9"/>
  <c r="AN6" i="9"/>
  <c r="AL6" i="9"/>
  <c r="AD6" i="9"/>
  <c r="AB6" i="9"/>
  <c r="Z6" i="9"/>
  <c r="AV5" i="9"/>
  <c r="AT5" i="9"/>
  <c r="AR5" i="9"/>
  <c r="AP5" i="9"/>
  <c r="AN5" i="9"/>
  <c r="AL5" i="9"/>
  <c r="AD5" i="9"/>
  <c r="AB5" i="9"/>
  <c r="Z5" i="9"/>
  <c r="AV4" i="9"/>
  <c r="AT4" i="9"/>
  <c r="AR4" i="9"/>
  <c r="AP4" i="9"/>
  <c r="AN4" i="9"/>
  <c r="AL4" i="9"/>
  <c r="AD4" i="9"/>
  <c r="AB4" i="9"/>
  <c r="Z4" i="9"/>
  <c r="AS53" i="9"/>
  <c r="AS52" i="9"/>
  <c r="AS51" i="9"/>
  <c r="AS50" i="9"/>
  <c r="AS49" i="9"/>
  <c r="AS48" i="9"/>
  <c r="AS47" i="9"/>
  <c r="AS46" i="9"/>
  <c r="AS45" i="9"/>
  <c r="AS44" i="9"/>
  <c r="AS43" i="9"/>
  <c r="AS42" i="9"/>
  <c r="AS41" i="9"/>
  <c r="AS40" i="9"/>
  <c r="AS39" i="9"/>
  <c r="AS38" i="9"/>
  <c r="AS37" i="9"/>
  <c r="AS36" i="9"/>
  <c r="AS35" i="9"/>
  <c r="AS34" i="9"/>
  <c r="AS33" i="9"/>
  <c r="AS32" i="9"/>
  <c r="AS31" i="9"/>
  <c r="AS30" i="9"/>
  <c r="AS29" i="9"/>
  <c r="A38" i="18"/>
  <c r="C34" i="18"/>
  <c r="AS9" i="9"/>
  <c r="AS6" i="9"/>
  <c r="A5" i="18"/>
  <c r="C1" i="18"/>
  <c r="A35" i="17"/>
  <c r="AM24" i="9"/>
  <c r="A5" i="17"/>
  <c r="C1" i="17"/>
  <c r="A38" i="15"/>
  <c r="B37" i="15"/>
  <c r="C34" i="15"/>
  <c r="A5" i="15"/>
  <c r="C1" i="15"/>
  <c r="A38" i="14"/>
  <c r="C34" i="14"/>
  <c r="AA16" i="9"/>
  <c r="A5" i="14"/>
  <c r="C1" i="14"/>
  <c r="X53" i="9"/>
  <c r="V53" i="9"/>
  <c r="T53" i="9"/>
  <c r="X52" i="9"/>
  <c r="V52" i="9"/>
  <c r="T52" i="9"/>
  <c r="X51" i="9"/>
  <c r="V51" i="9"/>
  <c r="T51" i="9"/>
  <c r="X50" i="9"/>
  <c r="V50" i="9"/>
  <c r="T50" i="9"/>
  <c r="X49" i="9"/>
  <c r="V49" i="9"/>
  <c r="T49" i="9"/>
  <c r="X48" i="9"/>
  <c r="V48" i="9"/>
  <c r="T48" i="9"/>
  <c r="X47" i="9"/>
  <c r="V47" i="9"/>
  <c r="T47" i="9"/>
  <c r="X46" i="9"/>
  <c r="V46" i="9"/>
  <c r="T46" i="9"/>
  <c r="X45" i="9"/>
  <c r="V45" i="9"/>
  <c r="T45" i="9"/>
  <c r="X44" i="9"/>
  <c r="V44" i="9"/>
  <c r="T44" i="9"/>
  <c r="X43" i="9"/>
  <c r="V43" i="9"/>
  <c r="T43" i="9"/>
  <c r="X42" i="9"/>
  <c r="V42" i="9"/>
  <c r="T42" i="9"/>
  <c r="X41" i="9"/>
  <c r="V41" i="9"/>
  <c r="T41" i="9"/>
  <c r="X40" i="9"/>
  <c r="V40" i="9"/>
  <c r="T40" i="9"/>
  <c r="X39" i="9"/>
  <c r="V39" i="9"/>
  <c r="T39" i="9"/>
  <c r="X38" i="9"/>
  <c r="V38" i="9"/>
  <c r="T38" i="9"/>
  <c r="X37" i="9"/>
  <c r="V37" i="9"/>
  <c r="T37" i="9"/>
  <c r="X36" i="9"/>
  <c r="V36" i="9"/>
  <c r="T36" i="9"/>
  <c r="X35" i="9"/>
  <c r="V35" i="9"/>
  <c r="T35" i="9"/>
  <c r="X34" i="9"/>
  <c r="V34" i="9"/>
  <c r="T34" i="9"/>
  <c r="X33" i="9"/>
  <c r="V33" i="9"/>
  <c r="T33" i="9"/>
  <c r="X32" i="9"/>
  <c r="V32" i="9"/>
  <c r="T32" i="9"/>
  <c r="X31" i="9"/>
  <c r="V31" i="9"/>
  <c r="T31" i="9"/>
  <c r="X30" i="9"/>
  <c r="V30" i="9"/>
  <c r="T30" i="9"/>
  <c r="X29" i="9"/>
  <c r="V29" i="9"/>
  <c r="T29" i="9"/>
  <c r="X28" i="9"/>
  <c r="V28" i="9"/>
  <c r="T28" i="9"/>
  <c r="X27" i="9"/>
  <c r="V27" i="9"/>
  <c r="T27" i="9"/>
  <c r="X26" i="9"/>
  <c r="V26" i="9"/>
  <c r="T26" i="9"/>
  <c r="X25" i="9"/>
  <c r="V25" i="9"/>
  <c r="T25" i="9"/>
  <c r="X24" i="9"/>
  <c r="V24" i="9"/>
  <c r="T24" i="9"/>
  <c r="X23" i="9"/>
  <c r="V23" i="9"/>
  <c r="T23" i="9"/>
  <c r="X22" i="9"/>
  <c r="V22" i="9"/>
  <c r="T22" i="9"/>
  <c r="X21" i="9"/>
  <c r="V21" i="9"/>
  <c r="T21" i="9"/>
  <c r="X20" i="9"/>
  <c r="V20" i="9"/>
  <c r="T20" i="9"/>
  <c r="X19" i="9"/>
  <c r="V19" i="9"/>
  <c r="T19" i="9"/>
  <c r="X18" i="9"/>
  <c r="V18" i="9"/>
  <c r="T18" i="9"/>
  <c r="X17" i="9"/>
  <c r="V17" i="9"/>
  <c r="T17" i="9"/>
  <c r="X16" i="9"/>
  <c r="V16" i="9"/>
  <c r="T16" i="9"/>
  <c r="X15" i="9"/>
  <c r="V15" i="9"/>
  <c r="T15" i="9"/>
  <c r="X14" i="9"/>
  <c r="V14" i="9"/>
  <c r="T14" i="9"/>
  <c r="X13" i="9"/>
  <c r="V13" i="9"/>
  <c r="T13" i="9"/>
  <c r="X12" i="9"/>
  <c r="V12" i="9"/>
  <c r="T12" i="9"/>
  <c r="X11" i="9"/>
  <c r="V11" i="9"/>
  <c r="T11" i="9"/>
  <c r="X10" i="9"/>
  <c r="V10" i="9"/>
  <c r="T10" i="9"/>
  <c r="X9" i="9"/>
  <c r="V9" i="9"/>
  <c r="T9" i="9"/>
  <c r="X8" i="9"/>
  <c r="V8" i="9"/>
  <c r="T8" i="9"/>
  <c r="X7" i="9"/>
  <c r="V7" i="9"/>
  <c r="T7" i="9"/>
  <c r="X6" i="9"/>
  <c r="V6" i="9"/>
  <c r="T6" i="9"/>
  <c r="X5" i="9"/>
  <c r="V5" i="9"/>
  <c r="T5" i="9"/>
  <c r="X4" i="9"/>
  <c r="V4" i="9"/>
  <c r="T4" i="9"/>
  <c r="R53" i="9"/>
  <c r="P53" i="9"/>
  <c r="N53" i="9"/>
  <c r="R52" i="9"/>
  <c r="P52" i="9"/>
  <c r="N52" i="9"/>
  <c r="R51" i="9"/>
  <c r="P51" i="9"/>
  <c r="N51" i="9"/>
  <c r="R50" i="9"/>
  <c r="P50" i="9"/>
  <c r="N50" i="9"/>
  <c r="R49" i="9"/>
  <c r="P49" i="9"/>
  <c r="N49" i="9"/>
  <c r="R48" i="9"/>
  <c r="P48" i="9"/>
  <c r="N48" i="9"/>
  <c r="R47" i="9"/>
  <c r="P47" i="9"/>
  <c r="N47" i="9"/>
  <c r="R46" i="9"/>
  <c r="P46" i="9"/>
  <c r="N46" i="9"/>
  <c r="R45" i="9"/>
  <c r="P45" i="9"/>
  <c r="N45" i="9"/>
  <c r="R44" i="9"/>
  <c r="P44" i="9"/>
  <c r="N44" i="9"/>
  <c r="R43" i="9"/>
  <c r="P43" i="9"/>
  <c r="N43" i="9"/>
  <c r="R42" i="9"/>
  <c r="P42" i="9"/>
  <c r="N42" i="9"/>
  <c r="R41" i="9"/>
  <c r="P41" i="9"/>
  <c r="N41" i="9"/>
  <c r="R40" i="9"/>
  <c r="P40" i="9"/>
  <c r="N40" i="9"/>
  <c r="R39" i="9"/>
  <c r="P39" i="9"/>
  <c r="N39" i="9"/>
  <c r="R38" i="9"/>
  <c r="P38" i="9"/>
  <c r="N38" i="9"/>
  <c r="R37" i="9"/>
  <c r="P37" i="9"/>
  <c r="N37" i="9"/>
  <c r="R36" i="9"/>
  <c r="P36" i="9"/>
  <c r="N36" i="9"/>
  <c r="R35" i="9"/>
  <c r="P35" i="9"/>
  <c r="N35" i="9"/>
  <c r="R34" i="9"/>
  <c r="P34" i="9"/>
  <c r="N34" i="9"/>
  <c r="R33" i="9"/>
  <c r="P33" i="9"/>
  <c r="N33" i="9"/>
  <c r="R32" i="9"/>
  <c r="P32" i="9"/>
  <c r="N32" i="9"/>
  <c r="R31" i="9"/>
  <c r="P31" i="9"/>
  <c r="N31" i="9"/>
  <c r="R30" i="9"/>
  <c r="P30" i="9"/>
  <c r="N30" i="9"/>
  <c r="R29" i="9"/>
  <c r="P29" i="9"/>
  <c r="N29" i="9"/>
  <c r="R28" i="9"/>
  <c r="P28" i="9"/>
  <c r="N28" i="9"/>
  <c r="R27" i="9"/>
  <c r="P27" i="9"/>
  <c r="N27" i="9"/>
  <c r="R26" i="9"/>
  <c r="P26" i="9"/>
  <c r="N26" i="9"/>
  <c r="R25" i="9"/>
  <c r="P25" i="9"/>
  <c r="N25" i="9"/>
  <c r="R24" i="9"/>
  <c r="P24" i="9"/>
  <c r="N24" i="9"/>
  <c r="R23" i="9"/>
  <c r="P23" i="9"/>
  <c r="N23" i="9"/>
  <c r="R22" i="9"/>
  <c r="P22" i="9"/>
  <c r="N22" i="9"/>
  <c r="R21" i="9"/>
  <c r="P21" i="9"/>
  <c r="N21" i="9"/>
  <c r="R20" i="9"/>
  <c r="P20" i="9"/>
  <c r="N20" i="9"/>
  <c r="R19" i="9"/>
  <c r="P19" i="9"/>
  <c r="N19" i="9"/>
  <c r="R18" i="9"/>
  <c r="P18" i="9"/>
  <c r="N18" i="9"/>
  <c r="R17" i="9"/>
  <c r="P17" i="9"/>
  <c r="N17" i="9"/>
  <c r="R16" i="9"/>
  <c r="P16" i="9"/>
  <c r="N16" i="9"/>
  <c r="R15" i="9"/>
  <c r="P15" i="9"/>
  <c r="N15" i="9"/>
  <c r="R14" i="9"/>
  <c r="P14" i="9"/>
  <c r="N14" i="9"/>
  <c r="R13" i="9"/>
  <c r="P13" i="9"/>
  <c r="N13" i="9"/>
  <c r="R12" i="9"/>
  <c r="P12" i="9"/>
  <c r="N12" i="9"/>
  <c r="R11" i="9"/>
  <c r="P11" i="9"/>
  <c r="N11" i="9"/>
  <c r="R10" i="9"/>
  <c r="P10" i="9"/>
  <c r="N10" i="9"/>
  <c r="R9" i="9"/>
  <c r="P9" i="9"/>
  <c r="N9" i="9"/>
  <c r="R8" i="9"/>
  <c r="P8" i="9"/>
  <c r="N8" i="9"/>
  <c r="R7" i="9"/>
  <c r="P7" i="9"/>
  <c r="N7" i="9"/>
  <c r="R6" i="9"/>
  <c r="P6" i="9"/>
  <c r="N6" i="9"/>
  <c r="R5" i="9"/>
  <c r="P5" i="9"/>
  <c r="N5" i="9"/>
  <c r="R4" i="9"/>
  <c r="P4" i="9"/>
  <c r="N4" i="9"/>
  <c r="A38" i="13"/>
  <c r="C34" i="13"/>
  <c r="U18" i="9"/>
  <c r="A5" i="13"/>
  <c r="C1" i="13"/>
  <c r="O44" i="9"/>
  <c r="A38" i="12"/>
  <c r="C34" i="12"/>
  <c r="A5" i="12"/>
  <c r="C1" i="12"/>
  <c r="L53" i="9"/>
  <c r="J53" i="9"/>
  <c r="H53" i="9"/>
  <c r="L52" i="9"/>
  <c r="J52" i="9"/>
  <c r="H52" i="9"/>
  <c r="L51" i="9"/>
  <c r="J51" i="9"/>
  <c r="H51" i="9"/>
  <c r="L50" i="9"/>
  <c r="J50" i="9"/>
  <c r="H50" i="9"/>
  <c r="L49" i="9"/>
  <c r="J49" i="9"/>
  <c r="H49" i="9"/>
  <c r="L48" i="9"/>
  <c r="J48" i="9"/>
  <c r="H48" i="9"/>
  <c r="L47" i="9"/>
  <c r="J47" i="9"/>
  <c r="H47" i="9"/>
  <c r="L46" i="9"/>
  <c r="J46" i="9"/>
  <c r="H46" i="9"/>
  <c r="L45" i="9"/>
  <c r="J45" i="9"/>
  <c r="H45" i="9"/>
  <c r="L44" i="9"/>
  <c r="J44" i="9"/>
  <c r="H44" i="9"/>
  <c r="L43" i="9"/>
  <c r="J43" i="9"/>
  <c r="H43" i="9"/>
  <c r="L42" i="9"/>
  <c r="J42" i="9"/>
  <c r="H42" i="9"/>
  <c r="L41" i="9"/>
  <c r="J41" i="9"/>
  <c r="H41" i="9"/>
  <c r="L40" i="9"/>
  <c r="J40" i="9"/>
  <c r="H40" i="9"/>
  <c r="L39" i="9"/>
  <c r="J39" i="9"/>
  <c r="H39" i="9"/>
  <c r="L38" i="9"/>
  <c r="J38" i="9"/>
  <c r="H38" i="9"/>
  <c r="L37" i="9"/>
  <c r="J37" i="9"/>
  <c r="H37" i="9"/>
  <c r="L36" i="9"/>
  <c r="J36" i="9"/>
  <c r="H36" i="9"/>
  <c r="L35" i="9"/>
  <c r="J35" i="9"/>
  <c r="H35" i="9"/>
  <c r="L34" i="9"/>
  <c r="J34" i="9"/>
  <c r="H34" i="9"/>
  <c r="L33" i="9"/>
  <c r="J33" i="9"/>
  <c r="H33" i="9"/>
  <c r="L32" i="9"/>
  <c r="J32" i="9"/>
  <c r="H32" i="9"/>
  <c r="L31" i="9"/>
  <c r="J31" i="9"/>
  <c r="H31" i="9"/>
  <c r="L30" i="9"/>
  <c r="J30" i="9"/>
  <c r="H30" i="9"/>
  <c r="L29" i="9"/>
  <c r="J29" i="9"/>
  <c r="H29" i="9"/>
  <c r="L28" i="9"/>
  <c r="J28" i="9"/>
  <c r="H28" i="9"/>
  <c r="L27" i="9"/>
  <c r="J27" i="9"/>
  <c r="H27" i="9"/>
  <c r="L26" i="9"/>
  <c r="J26" i="9"/>
  <c r="H26" i="9"/>
  <c r="L25" i="9"/>
  <c r="J25" i="9"/>
  <c r="H25" i="9"/>
  <c r="L24" i="9"/>
  <c r="J24" i="9"/>
  <c r="H24" i="9"/>
  <c r="L23" i="9"/>
  <c r="J23" i="9"/>
  <c r="H23" i="9"/>
  <c r="L22" i="9"/>
  <c r="J22" i="9"/>
  <c r="H22" i="9"/>
  <c r="L21" i="9"/>
  <c r="J21" i="9"/>
  <c r="H21" i="9"/>
  <c r="L20" i="9"/>
  <c r="J20" i="9"/>
  <c r="H20" i="9"/>
  <c r="L19" i="9"/>
  <c r="J19" i="9"/>
  <c r="H19" i="9"/>
  <c r="L18" i="9"/>
  <c r="J18" i="9"/>
  <c r="H18" i="9"/>
  <c r="L17" i="9"/>
  <c r="J17" i="9"/>
  <c r="H17" i="9"/>
  <c r="L16" i="9"/>
  <c r="J16" i="9"/>
  <c r="H16" i="9"/>
  <c r="L15" i="9"/>
  <c r="J15" i="9"/>
  <c r="H15" i="9"/>
  <c r="L14" i="9"/>
  <c r="J14" i="9"/>
  <c r="H14" i="9"/>
  <c r="L13" i="9"/>
  <c r="J13" i="9"/>
  <c r="H13" i="9"/>
  <c r="L12" i="9"/>
  <c r="J12" i="9"/>
  <c r="H12" i="9"/>
  <c r="L11" i="9"/>
  <c r="J11" i="9"/>
  <c r="H11" i="9"/>
  <c r="L10" i="9"/>
  <c r="J10" i="9"/>
  <c r="H10" i="9"/>
  <c r="L9" i="9"/>
  <c r="J9" i="9"/>
  <c r="H9" i="9"/>
  <c r="L8" i="9"/>
  <c r="J8" i="9"/>
  <c r="H8" i="9"/>
  <c r="L7" i="9"/>
  <c r="J7" i="9"/>
  <c r="H7" i="9"/>
  <c r="L6" i="9"/>
  <c r="J6" i="9"/>
  <c r="H6" i="9"/>
  <c r="L5" i="9"/>
  <c r="J5" i="9"/>
  <c r="H5" i="9"/>
  <c r="L4" i="9"/>
  <c r="J4" i="9"/>
  <c r="H4" i="9"/>
  <c r="E15" i="5"/>
  <c r="B37" i="10"/>
  <c r="A38" i="10"/>
  <c r="C34" i="10"/>
  <c r="A5" i="10"/>
  <c r="C1" i="10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J6" i="5"/>
  <c r="G12" i="5"/>
  <c r="J12" i="5" s="1"/>
  <c r="G13" i="5"/>
  <c r="J13" i="5" s="1"/>
  <c r="J7" i="5"/>
  <c r="B8" i="5"/>
  <c r="B81" i="5" s="1"/>
  <c r="C4" i="5"/>
  <c r="C90" i="5" s="1"/>
  <c r="C34" i="7"/>
  <c r="C9" i="9"/>
  <c r="C1" i="7"/>
  <c r="G65" i="5"/>
  <c r="J65" i="5" s="1"/>
  <c r="G64" i="5"/>
  <c r="J64" i="5" s="1"/>
  <c r="G62" i="5"/>
  <c r="J62" i="5" s="1"/>
  <c r="G61" i="5"/>
  <c r="J61" i="5" s="1"/>
  <c r="G53" i="5"/>
  <c r="J53" i="5" s="1"/>
  <c r="G51" i="5"/>
  <c r="J51" i="5" s="1"/>
  <c r="G50" i="5"/>
  <c r="J50" i="5" s="1"/>
  <c r="G48" i="5"/>
  <c r="J48" i="5" s="1"/>
  <c r="G34" i="5"/>
  <c r="J34" i="5" s="1"/>
  <c r="G41" i="5"/>
  <c r="J41" i="5" s="1"/>
  <c r="G38" i="5"/>
  <c r="J38" i="5" s="1"/>
  <c r="G37" i="5"/>
  <c r="J37" i="5" s="1"/>
  <c r="G36" i="5"/>
  <c r="J36" i="5" s="1"/>
  <c r="G33" i="5"/>
  <c r="J33" i="5" s="1"/>
  <c r="G32" i="5"/>
  <c r="J32" i="5" s="1"/>
  <c r="G26" i="5"/>
  <c r="J26" i="5" s="1"/>
  <c r="G24" i="5"/>
  <c r="J24" i="5" s="1"/>
  <c r="G23" i="5"/>
  <c r="J23" i="5" s="1"/>
  <c r="G22" i="5"/>
  <c r="J22" i="5" s="1"/>
  <c r="G20" i="5"/>
  <c r="J20" i="5" s="1"/>
  <c r="G21" i="5"/>
  <c r="J21" i="5" s="1"/>
  <c r="G25" i="5"/>
  <c r="J25" i="5" s="1"/>
  <c r="G35" i="5"/>
  <c r="J35" i="5" s="1"/>
  <c r="G40" i="5"/>
  <c r="J40" i="5" s="1"/>
  <c r="G47" i="5"/>
  <c r="J47" i="5" s="1"/>
  <c r="G49" i="5"/>
  <c r="J49" i="5" s="1"/>
  <c r="G52" i="5"/>
  <c r="J52" i="5" s="1"/>
  <c r="G60" i="5"/>
  <c r="J60" i="5" s="1"/>
  <c r="G63" i="5"/>
  <c r="J63" i="5" s="1"/>
  <c r="E28" i="5"/>
  <c r="I8" i="6" s="1"/>
  <c r="E29" i="5"/>
  <c r="E30" i="5"/>
  <c r="I10" i="6" s="1"/>
  <c r="E31" i="5"/>
  <c r="E13" i="6"/>
  <c r="A1" i="7" l="1"/>
  <c r="E45" i="5"/>
  <c r="D14" i="6" s="1"/>
  <c r="E43" i="5"/>
  <c r="D12" i="6" s="1"/>
  <c r="I11" i="6"/>
  <c r="E58" i="5"/>
  <c r="D11" i="6"/>
  <c r="E46" i="5"/>
  <c r="G45" i="5"/>
  <c r="M32" i="8"/>
  <c r="M34" i="8"/>
  <c r="E56" i="5"/>
  <c r="I13" i="6" s="1"/>
  <c r="I9" i="6"/>
  <c r="E44" i="5"/>
  <c r="D13" i="6" s="1"/>
  <c r="F13" i="6" s="1"/>
  <c r="D9" i="6"/>
  <c r="G17" i="5"/>
  <c r="J17" i="5" s="1"/>
  <c r="G16" i="5"/>
  <c r="J16" i="5" s="1"/>
  <c r="BB25" i="29"/>
  <c r="L34" i="8"/>
  <c r="G55" i="5"/>
  <c r="J12" i="6" s="1"/>
  <c r="K32" i="8"/>
  <c r="G44" i="5"/>
  <c r="L36" i="8"/>
  <c r="G31" i="5"/>
  <c r="L30" i="8"/>
  <c r="J36" i="8"/>
  <c r="J34" i="8"/>
  <c r="BL28" i="29"/>
  <c r="BB24" i="29"/>
  <c r="BL9" i="29"/>
  <c r="BL17" i="29"/>
  <c r="BB30" i="29"/>
  <c r="BB29" i="29"/>
  <c r="BL33" i="29"/>
  <c r="BB5" i="29"/>
  <c r="BB19" i="29"/>
  <c r="BL31" i="29"/>
  <c r="BL4" i="29"/>
  <c r="BL12" i="29"/>
  <c r="E55" i="5"/>
  <c r="I12" i="6" s="1"/>
  <c r="E57" i="5"/>
  <c r="I14" i="6" s="1"/>
  <c r="BL25" i="29"/>
  <c r="BB21" i="29"/>
  <c r="BB28" i="29"/>
  <c r="BL10" i="29"/>
  <c r="BB16" i="29"/>
  <c r="BB26" i="29"/>
  <c r="BB23" i="29"/>
  <c r="C28" i="9"/>
  <c r="M38" i="8" l="1"/>
  <c r="D15" i="6"/>
  <c r="F15" i="6" s="1"/>
  <c r="J46" i="5"/>
  <c r="J58" i="5"/>
  <c r="I15" i="6"/>
  <c r="K15" i="6" s="1"/>
  <c r="G56" i="5"/>
  <c r="J56" i="5" s="1"/>
  <c r="E14" i="6"/>
  <c r="F14" i="6" s="1"/>
  <c r="K34" i="8"/>
  <c r="G57" i="5"/>
  <c r="J14" i="6" s="1"/>
  <c r="K14" i="6" s="1"/>
  <c r="J44" i="5"/>
  <c r="K12" i="6"/>
  <c r="K30" i="8"/>
  <c r="E12" i="6"/>
  <c r="F12" i="6" s="1"/>
  <c r="J31" i="5"/>
  <c r="J11" i="6"/>
  <c r="K11" i="6" s="1"/>
  <c r="J28" i="5"/>
  <c r="J8" i="6"/>
  <c r="J32" i="8"/>
  <c r="J30" i="8"/>
  <c r="E8" i="6"/>
  <c r="G30" i="5"/>
  <c r="G29" i="5"/>
  <c r="J9" i="6" s="1"/>
  <c r="K9" i="6" s="1"/>
  <c r="G14" i="5"/>
  <c r="J14" i="5" s="1"/>
  <c r="J55" i="5"/>
  <c r="G15" i="5"/>
  <c r="F11" i="6"/>
  <c r="G43" i="5"/>
  <c r="J43" i="5" s="1"/>
  <c r="J45" i="5"/>
  <c r="J38" i="8" l="1"/>
  <c r="K38" i="8"/>
  <c r="E16" i="6"/>
  <c r="J57" i="5"/>
  <c r="J13" i="6"/>
  <c r="K13" i="6" s="1"/>
  <c r="J30" i="5"/>
  <c r="J10" i="6"/>
  <c r="K10" i="6" s="1"/>
  <c r="K8" i="6"/>
  <c r="G39" i="5"/>
  <c r="F10" i="6" s="1"/>
  <c r="J29" i="5"/>
  <c r="L32" i="8"/>
  <c r="L38" i="8" s="1"/>
  <c r="F8" i="6"/>
  <c r="J15" i="5"/>
  <c r="G54" i="5"/>
  <c r="F9" i="6" s="1"/>
  <c r="K16" i="6" l="1"/>
  <c r="J16" i="6"/>
  <c r="F16" i="6"/>
  <c r="J66" i="5"/>
  <c r="I17" i="6" l="1"/>
  <c r="E68" i="5"/>
  <c r="D86" i="5"/>
</calcChain>
</file>

<file path=xl/sharedStrings.xml><?xml version="1.0" encoding="utf-8"?>
<sst xmlns="http://schemas.openxmlformats.org/spreadsheetml/2006/main" count="856" uniqueCount="161">
  <si>
    <t>複</t>
    <rPh sb="0" eb="1">
      <t>フク</t>
    </rPh>
    <phoneticPr fontId="4"/>
  </si>
  <si>
    <t>種　　目</t>
    <rPh sb="0" eb="1">
      <t>タネ</t>
    </rPh>
    <rPh sb="3" eb="4">
      <t>メ</t>
    </rPh>
    <phoneticPr fontId="4"/>
  </si>
  <si>
    <t>数</t>
    <rPh sb="0" eb="1">
      <t>カズ</t>
    </rPh>
    <phoneticPr fontId="4"/>
  </si>
  <si>
    <t>金　　　　　　額</t>
    <rPh sb="0" eb="1">
      <t>キン</t>
    </rPh>
    <rPh sb="7" eb="8">
      <t>ガク</t>
    </rPh>
    <phoneticPr fontId="4"/>
  </si>
  <si>
    <t>単</t>
    <rPh sb="0" eb="1">
      <t>タン</t>
    </rPh>
    <phoneticPr fontId="4"/>
  </si>
  <si>
    <t>名</t>
    <rPh sb="0" eb="1">
      <t>メイ</t>
    </rPh>
    <phoneticPr fontId="4"/>
  </si>
  <si>
    <t>円</t>
    <rPh sb="0" eb="1">
      <t>エン</t>
    </rPh>
    <phoneticPr fontId="4"/>
  </si>
  <si>
    <t>組</t>
    <rPh sb="0" eb="1">
      <t>ク</t>
    </rPh>
    <phoneticPr fontId="4"/>
  </si>
  <si>
    <t>×</t>
    <phoneticPr fontId="4"/>
  </si>
  <si>
    <t>＝</t>
    <phoneticPr fontId="4"/>
  </si>
  <si>
    <t>合　　　　　計</t>
    <rPh sb="0" eb="1">
      <t>ゴウ</t>
    </rPh>
    <rPh sb="6" eb="7">
      <t>ケイ</t>
    </rPh>
    <phoneticPr fontId="4"/>
  </si>
  <si>
    <t>×</t>
    <phoneticPr fontId="4"/>
  </si>
  <si>
    <t>＝</t>
    <phoneticPr fontId="4"/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</si>
  <si>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4"/>
  </si>
  <si>
    <t>\</t>
    <phoneticPr fontId="4"/>
  </si>
  <si>
    <t>氏名：</t>
    <rPh sb="0" eb="2">
      <t>シメイ</t>
    </rPh>
    <phoneticPr fontId="4"/>
  </si>
  <si>
    <t>団体名</t>
    <rPh sb="0" eb="2">
      <t>ダンタイ</t>
    </rPh>
    <rPh sb="2" eb="3">
      <t>メイ</t>
    </rPh>
    <phoneticPr fontId="4"/>
  </si>
  <si>
    <t>一般男子(A)</t>
    <rPh sb="0" eb="2">
      <t>イッパン</t>
    </rPh>
    <rPh sb="2" eb="4">
      <t>ダンシ</t>
    </rPh>
    <phoneticPr fontId="4"/>
  </si>
  <si>
    <t>一般男子(B-C)</t>
    <rPh sb="0" eb="2">
      <t>イッパン</t>
    </rPh>
    <rPh sb="2" eb="4">
      <t>ダンシ</t>
    </rPh>
    <phoneticPr fontId="4"/>
  </si>
  <si>
    <t>中学男子(C)</t>
    <rPh sb="0" eb="1">
      <t>チュウ</t>
    </rPh>
    <rPh sb="1" eb="2">
      <t>ガク</t>
    </rPh>
    <phoneticPr fontId="4"/>
  </si>
  <si>
    <t>中学男子(D)</t>
    <rPh sb="0" eb="1">
      <t>チュウ</t>
    </rPh>
    <rPh sb="1" eb="2">
      <t>ガク</t>
    </rPh>
    <phoneticPr fontId="4"/>
  </si>
  <si>
    <t>中学男子(E)</t>
    <rPh sb="0" eb="1">
      <t>チュウ</t>
    </rPh>
    <rPh sb="1" eb="2">
      <t>ガク</t>
    </rPh>
    <phoneticPr fontId="4"/>
  </si>
  <si>
    <t>小学男子(B)</t>
    <rPh sb="0" eb="2">
      <t>ショウガク</t>
    </rPh>
    <rPh sb="2" eb="4">
      <t>ダンシ</t>
    </rPh>
    <phoneticPr fontId="4"/>
  </si>
  <si>
    <t>小学男子(C)</t>
    <rPh sb="0" eb="2">
      <t>ショウガク</t>
    </rPh>
    <rPh sb="2" eb="4">
      <t>ダンシ</t>
    </rPh>
    <phoneticPr fontId="4"/>
  </si>
  <si>
    <t>小学男子(D)</t>
    <rPh sb="0" eb="2">
      <t>ショウガク</t>
    </rPh>
    <rPh sb="2" eb="4">
      <t>ダンシ</t>
    </rPh>
    <phoneticPr fontId="4"/>
  </si>
  <si>
    <t>小学男子(E)</t>
    <rPh sb="0" eb="2">
      <t>ショウガク</t>
    </rPh>
    <rPh sb="2" eb="4">
      <t>ダンシ</t>
    </rPh>
    <phoneticPr fontId="4"/>
  </si>
  <si>
    <t>一般女子(A)</t>
    <rPh sb="0" eb="4">
      <t>イッパンジョシ</t>
    </rPh>
    <phoneticPr fontId="4"/>
  </si>
  <si>
    <t>一般女子(B-C)</t>
    <rPh sb="0" eb="4">
      <t>イッパンジョシ</t>
    </rPh>
    <phoneticPr fontId="4"/>
  </si>
  <si>
    <t>小学女子(B)</t>
    <rPh sb="0" eb="2">
      <t>ショウガク</t>
    </rPh>
    <rPh sb="2" eb="4">
      <t>ジョシ</t>
    </rPh>
    <phoneticPr fontId="4"/>
  </si>
  <si>
    <t>小学女子(C)</t>
    <rPh sb="0" eb="2">
      <t>ショウガク</t>
    </rPh>
    <rPh sb="2" eb="4">
      <t>ジョシ</t>
    </rPh>
    <phoneticPr fontId="4"/>
  </si>
  <si>
    <t>小学女子(D)</t>
    <rPh sb="0" eb="2">
      <t>ショウガク</t>
    </rPh>
    <rPh sb="2" eb="4">
      <t>ジョシ</t>
    </rPh>
    <phoneticPr fontId="4"/>
  </si>
  <si>
    <t>中学男子（C）</t>
    <rPh sb="0" eb="2">
      <t>チュウガク</t>
    </rPh>
    <rPh sb="2" eb="4">
      <t>ダンシ</t>
    </rPh>
    <phoneticPr fontId="4"/>
  </si>
  <si>
    <t>中学男子（D）</t>
    <rPh sb="0" eb="2">
      <t>チュウガク</t>
    </rPh>
    <rPh sb="2" eb="4">
      <t>ダンシ</t>
    </rPh>
    <phoneticPr fontId="4"/>
  </si>
  <si>
    <t>中学女子（B）</t>
    <rPh sb="0" eb="4">
      <t>チュウガクジョシ</t>
    </rPh>
    <phoneticPr fontId="4"/>
  </si>
  <si>
    <t>中学女子（C）</t>
    <rPh sb="0" eb="4">
      <t>チュウガクジョシ</t>
    </rPh>
    <phoneticPr fontId="4"/>
  </si>
  <si>
    <t>中学女子（D）</t>
    <rPh sb="0" eb="4">
      <t>チュウガクジョシ</t>
    </rPh>
    <phoneticPr fontId="4"/>
  </si>
  <si>
    <t>参　加　費　納　入　票</t>
    <rPh sb="0" eb="1">
      <t>サン</t>
    </rPh>
    <rPh sb="2" eb="3">
      <t>カ</t>
    </rPh>
    <rPh sb="4" eb="5">
      <t>ヒ</t>
    </rPh>
    <rPh sb="6" eb="7">
      <t>オサメ</t>
    </rPh>
    <rPh sb="8" eb="9">
      <t>ニュウ</t>
    </rPh>
    <rPh sb="10" eb="11">
      <t>ヒョウ</t>
    </rPh>
    <phoneticPr fontId="4"/>
  </si>
  <si>
    <t>備考</t>
    <rPh sb="0" eb="2">
      <t>ビコウ</t>
    </rPh>
    <phoneticPr fontId="4"/>
  </si>
  <si>
    <t>Ｎｏ．</t>
    <phoneticPr fontId="16"/>
  </si>
  <si>
    <t>大会名：</t>
    <rPh sb="0" eb="2">
      <t>タイカイ</t>
    </rPh>
    <rPh sb="2" eb="3">
      <t>メイ</t>
    </rPh>
    <phoneticPr fontId="4"/>
  </si>
  <si>
    <t>項目：</t>
    <rPh sb="0" eb="2">
      <t>コウモク</t>
    </rPh>
    <phoneticPr fontId="4"/>
  </si>
  <si>
    <t>大会参加料</t>
    <rPh sb="0" eb="2">
      <t>タイカイ</t>
    </rPh>
    <rPh sb="2" eb="5">
      <t>サンカリョウ</t>
    </rPh>
    <phoneticPr fontId="4"/>
  </si>
  <si>
    <t>団体名：</t>
    <rPh sb="0" eb="2">
      <t>ダンタイ</t>
    </rPh>
    <rPh sb="2" eb="3">
      <t>メイ</t>
    </rPh>
    <phoneticPr fontId="4"/>
  </si>
  <si>
    <t>責任者：</t>
    <rPh sb="0" eb="3">
      <t>セキニンシャ</t>
    </rPh>
    <phoneticPr fontId="16"/>
  </si>
  <si>
    <t>参加料</t>
    <rPh sb="0" eb="3">
      <t>サンカリョウ</t>
    </rPh>
    <phoneticPr fontId="4"/>
  </si>
  <si>
    <t>人数</t>
    <rPh sb="0" eb="2">
      <t>ニンズウ</t>
    </rPh>
    <phoneticPr fontId="4"/>
  </si>
  <si>
    <t>合計</t>
    <rPh sb="0" eb="2">
      <t>ゴウケイ</t>
    </rPh>
    <phoneticPr fontId="4"/>
  </si>
  <si>
    <t>大会名</t>
    <rPh sb="0" eb="2">
      <t>タイカイ</t>
    </rPh>
    <rPh sb="2" eb="3">
      <t>メイ</t>
    </rPh>
    <phoneticPr fontId="4"/>
  </si>
  <si>
    <t>大会名</t>
    <rPh sb="0" eb="2">
      <t>タイカイ</t>
    </rPh>
    <rPh sb="2" eb="3">
      <t>メイ</t>
    </rPh>
    <phoneticPr fontId="17"/>
  </si>
  <si>
    <t>種目</t>
    <rPh sb="0" eb="2">
      <t>シュモク</t>
    </rPh>
    <phoneticPr fontId="17"/>
  </si>
  <si>
    <t>Ｎｏ</t>
    <phoneticPr fontId="17"/>
  </si>
  <si>
    <t>選手氏名</t>
    <rPh sb="0" eb="2">
      <t>センシュ</t>
    </rPh>
    <rPh sb="2" eb="4">
      <t>シメイ</t>
    </rPh>
    <phoneticPr fontId="17"/>
  </si>
  <si>
    <t>学年</t>
    <rPh sb="0" eb="2">
      <t>ガクネン</t>
    </rPh>
    <phoneticPr fontId="17"/>
  </si>
  <si>
    <t>主な実績</t>
    <rPh sb="0" eb="1">
      <t>オモ</t>
    </rPh>
    <rPh sb="2" eb="4">
      <t>ジッセキ</t>
    </rPh>
    <phoneticPr fontId="17"/>
  </si>
  <si>
    <t>申し込み責任者</t>
    <rPh sb="0" eb="1">
      <t>モウ</t>
    </rPh>
    <rPh sb="2" eb="3">
      <t>コ</t>
    </rPh>
    <rPh sb="4" eb="7">
      <t>セキニンシャ</t>
    </rPh>
    <phoneticPr fontId="17"/>
  </si>
  <si>
    <t>ＴＥＬ</t>
    <phoneticPr fontId="17"/>
  </si>
  <si>
    <t>メールアドレス</t>
    <phoneticPr fontId="17"/>
  </si>
  <si>
    <t>略称</t>
    <rPh sb="0" eb="2">
      <t>リャクショウ</t>
    </rPh>
    <phoneticPr fontId="4"/>
  </si>
  <si>
    <t>大会名</t>
    <rPh sb="0" eb="3">
      <t>タイカイメイ</t>
    </rPh>
    <phoneticPr fontId="4"/>
  </si>
  <si>
    <t>所属連盟</t>
    <rPh sb="0" eb="2">
      <t>ショゾク</t>
    </rPh>
    <rPh sb="2" eb="4">
      <t>レンメイ</t>
    </rPh>
    <phoneticPr fontId="4"/>
  </si>
  <si>
    <t>所属団体名</t>
    <rPh sb="0" eb="2">
      <t>ショゾク</t>
    </rPh>
    <rPh sb="2" eb="5">
      <t>ダンタイメイ</t>
    </rPh>
    <phoneticPr fontId="17"/>
  </si>
  <si>
    <t>申込日</t>
    <rPh sb="0" eb="3">
      <t>モウシコミビ</t>
    </rPh>
    <phoneticPr fontId="4"/>
  </si>
  <si>
    <t>校種</t>
    <rPh sb="0" eb="2">
      <t>コウシュ</t>
    </rPh>
    <phoneticPr fontId="4"/>
  </si>
  <si>
    <t>　　1　枚目</t>
    <rPh sb="4" eb="5">
      <t>マイ</t>
    </rPh>
    <rPh sb="5" eb="6">
      <t>メ</t>
    </rPh>
    <phoneticPr fontId="17"/>
  </si>
  <si>
    <t>　　2　枚目</t>
    <rPh sb="4" eb="5">
      <t>マイ</t>
    </rPh>
    <rPh sb="5" eb="6">
      <t>メ</t>
    </rPh>
    <phoneticPr fontId="17"/>
  </si>
  <si>
    <t>　　3　枚目</t>
    <rPh sb="4" eb="5">
      <t>マイ</t>
    </rPh>
    <rPh sb="5" eb="6">
      <t>メ</t>
    </rPh>
    <phoneticPr fontId="17"/>
  </si>
  <si>
    <t>　２　枚目</t>
    <rPh sb="3" eb="4">
      <t>マイ</t>
    </rPh>
    <rPh sb="4" eb="5">
      <t>メ</t>
    </rPh>
    <phoneticPr fontId="17"/>
  </si>
  <si>
    <t>　　１　枚目</t>
    <rPh sb="4" eb="5">
      <t>マイ</t>
    </rPh>
    <rPh sb="5" eb="6">
      <t>メ</t>
    </rPh>
    <phoneticPr fontId="17"/>
  </si>
  <si>
    <t>　1　枚目</t>
    <rPh sb="3" eb="4">
      <t>マイ</t>
    </rPh>
    <rPh sb="4" eb="5">
      <t>メ</t>
    </rPh>
    <phoneticPr fontId="17"/>
  </si>
  <si>
    <t>連絡先：</t>
    <rPh sb="0" eb="3">
      <t>レンラクサキ</t>
    </rPh>
    <phoneticPr fontId="16"/>
  </si>
  <si>
    <t>参加費受付票</t>
    <rPh sb="0" eb="3">
      <t>サンカヒ</t>
    </rPh>
    <rPh sb="3" eb="5">
      <t>ウケツケ</t>
    </rPh>
    <rPh sb="5" eb="6">
      <t>ヒョウ</t>
    </rPh>
    <phoneticPr fontId="16"/>
  </si>
  <si>
    <t>　↓　クリックすると、入力シートに移動できます</t>
    <phoneticPr fontId="4"/>
  </si>
  <si>
    <t>男子S</t>
    <rPh sb="0" eb="2">
      <t>ダンシ</t>
    </rPh>
    <phoneticPr fontId="4"/>
  </si>
  <si>
    <t>男子D</t>
    <rPh sb="0" eb="2">
      <t>ダンシ</t>
    </rPh>
    <phoneticPr fontId="4"/>
  </si>
  <si>
    <t>女子S</t>
    <rPh sb="0" eb="2">
      <t>ジョシ</t>
    </rPh>
    <phoneticPr fontId="4"/>
  </si>
  <si>
    <t>女子D</t>
    <rPh sb="0" eb="2">
      <t>ジョシ</t>
    </rPh>
    <phoneticPr fontId="4"/>
  </si>
  <si>
    <t>計</t>
    <rPh sb="0" eb="1">
      <t>ケイ</t>
    </rPh>
    <phoneticPr fontId="4"/>
  </si>
  <si>
    <t>③　基本シートに戻り、参加数を確認する。</t>
    <rPh sb="2" eb="4">
      <t>キホン</t>
    </rPh>
    <rPh sb="8" eb="9">
      <t>モド</t>
    </rPh>
    <rPh sb="11" eb="14">
      <t>サンカスウ</t>
    </rPh>
    <rPh sb="15" eb="17">
      <t>カクニン</t>
    </rPh>
    <phoneticPr fontId="4"/>
  </si>
  <si>
    <t>本部より、監督・コーチ証を配付するので、基本シートに入力すること。</t>
    <rPh sb="0" eb="2">
      <t>ホンブ</t>
    </rPh>
    <rPh sb="5" eb="7">
      <t>カントク</t>
    </rPh>
    <rPh sb="11" eb="12">
      <t>ショウ</t>
    </rPh>
    <rPh sb="13" eb="15">
      <t>ハイフ</t>
    </rPh>
    <rPh sb="20" eb="22">
      <t>キホン</t>
    </rPh>
    <rPh sb="26" eb="28">
      <t>ニュウリョク</t>
    </rPh>
    <phoneticPr fontId="4"/>
  </si>
  <si>
    <t>監督</t>
    <rPh sb="0" eb="2">
      <t>カントク</t>
    </rPh>
    <phoneticPr fontId="4"/>
  </si>
  <si>
    <t>コーチ１</t>
    <phoneticPr fontId="4"/>
  </si>
  <si>
    <t>コーチ２</t>
    <phoneticPr fontId="4"/>
  </si>
  <si>
    <t>メール</t>
    <phoneticPr fontId="4"/>
  </si>
  <si>
    <t>申込者</t>
    <rPh sb="0" eb="2">
      <t>モウシコミ</t>
    </rPh>
    <rPh sb="2" eb="3">
      <t>シャ</t>
    </rPh>
    <phoneticPr fontId="4"/>
  </si>
  <si>
    <t>連絡先：</t>
    <rPh sb="0" eb="3">
      <t>レンラクサキ</t>
    </rPh>
    <phoneticPr fontId="4"/>
  </si>
  <si>
    <t>★</t>
    <phoneticPr fontId="4"/>
  </si>
  <si>
    <t xml:space="preserve">滋賀県バドミントン協会
</t>
    <rPh sb="0" eb="2">
      <t>シガ</t>
    </rPh>
    <rPh sb="8" eb="10">
      <t>キョウカイ</t>
    </rPh>
    <phoneticPr fontId="4"/>
  </si>
  <si>
    <t>領　収　証</t>
    <rPh sb="0" eb="1">
      <t>リョウ</t>
    </rPh>
    <rPh sb="2" eb="3">
      <t>オサム</t>
    </rPh>
    <rPh sb="4" eb="5">
      <t>アカシ</t>
    </rPh>
    <phoneticPr fontId="4"/>
  </si>
  <si>
    <t>№　　　　</t>
    <phoneticPr fontId="4"/>
  </si>
  <si>
    <t>申込日：</t>
    <rPh sb="0" eb="3">
      <t>モウシコミビ</t>
    </rPh>
    <phoneticPr fontId="4"/>
  </si>
  <si>
    <t>④　各シート（申し込み書）を印刷し、確認する。</t>
    <rPh sb="2" eb="3">
      <t>カク</t>
    </rPh>
    <rPh sb="7" eb="8">
      <t>モウ</t>
    </rPh>
    <rPh sb="9" eb="10">
      <t>コ</t>
    </rPh>
    <rPh sb="11" eb="12">
      <t>ショ</t>
    </rPh>
    <rPh sb="14" eb="16">
      <t>インサツ</t>
    </rPh>
    <rPh sb="18" eb="20">
      <t>カクニン</t>
    </rPh>
    <phoneticPr fontId="4"/>
  </si>
  <si>
    <t>Ａクラス</t>
    <phoneticPr fontId="4"/>
  </si>
  <si>
    <t>Ｂクラス</t>
    <phoneticPr fontId="4"/>
  </si>
  <si>
    <t>Ｃクラス</t>
    <phoneticPr fontId="4"/>
  </si>
  <si>
    <t>Ｄクラス</t>
    <phoneticPr fontId="4"/>
  </si>
  <si>
    <t>Ａクラス：男子シングルス</t>
    <rPh sb="5" eb="7">
      <t>ダンシ</t>
    </rPh>
    <phoneticPr fontId="17"/>
  </si>
  <si>
    <t>Ｂクラス：男子シングルス</t>
    <rPh sb="5" eb="7">
      <t>ダンシ</t>
    </rPh>
    <phoneticPr fontId="17"/>
  </si>
  <si>
    <t>Ｄクラス：男子シングルス</t>
    <rPh sb="5" eb="7">
      <t>ダンシ</t>
    </rPh>
    <phoneticPr fontId="17"/>
  </si>
  <si>
    <t>Ａクラス男子ダブルス</t>
  </si>
  <si>
    <t>Ｃクラス男子ダブルス</t>
  </si>
  <si>
    <t>Ｄクラス男子ダブルス</t>
  </si>
  <si>
    <t>Ａクラス女子ダブルス</t>
  </si>
  <si>
    <t>Ｂクラス女子ダブルス</t>
  </si>
  <si>
    <t>Ｃクラス女子ダブルス</t>
  </si>
  <si>
    <t>登録の有○、無は生年月日</t>
    <phoneticPr fontId="17"/>
  </si>
  <si>
    <t>Ｃクラス：男子シングルス</t>
    <rPh sb="5" eb="7">
      <t>ダンシ</t>
    </rPh>
    <phoneticPr fontId="17"/>
  </si>
  <si>
    <t>Ａクラス：女子シングルス</t>
    <phoneticPr fontId="17"/>
  </si>
  <si>
    <t>Ｂクラス：女子シングルス</t>
    <phoneticPr fontId="17"/>
  </si>
  <si>
    <t>Ｃクラス：女子シングルス</t>
    <phoneticPr fontId="17"/>
  </si>
  <si>
    <t>Ｄクラス：女子シングルス</t>
    <phoneticPr fontId="17"/>
  </si>
  <si>
    <t>Ａクラス：男子ダブルス</t>
    <rPh sb="5" eb="7">
      <t>ダンシ</t>
    </rPh>
    <phoneticPr fontId="17"/>
  </si>
  <si>
    <t>Ｂクラス：男子ダブルス</t>
    <rPh sb="5" eb="7">
      <t>ダンシ</t>
    </rPh>
    <phoneticPr fontId="17"/>
  </si>
  <si>
    <t>Ｃクラス：男子ダブルス</t>
    <rPh sb="5" eb="7">
      <t>ダンシ</t>
    </rPh>
    <phoneticPr fontId="17"/>
  </si>
  <si>
    <t>Ｄクラス：男子ダブルス</t>
    <rPh sb="5" eb="7">
      <t>ダンシ</t>
    </rPh>
    <phoneticPr fontId="17"/>
  </si>
  <si>
    <t>Ａクラス：女子ダブルス</t>
    <phoneticPr fontId="17"/>
  </si>
  <si>
    <t>Ｂクラス：女子ダブルス</t>
    <phoneticPr fontId="17"/>
  </si>
  <si>
    <t>Ｃクラス：女子ダブルス</t>
    <phoneticPr fontId="17"/>
  </si>
  <si>
    <t>Ｄクラス：女子ダブルス</t>
    <phoneticPr fontId="17"/>
  </si>
  <si>
    <t>Ａクラス男子シングルス</t>
  </si>
  <si>
    <t>Ａクラス男子シングルス</t>
    <rPh sb="4" eb="6">
      <t>ダンシ</t>
    </rPh>
    <phoneticPr fontId="4"/>
  </si>
  <si>
    <t>Ｂクラス男子シングルス</t>
  </si>
  <si>
    <t>Ｂクラス男子シングルス</t>
    <rPh sb="4" eb="6">
      <t>ダンシ</t>
    </rPh>
    <phoneticPr fontId="4"/>
  </si>
  <si>
    <t>Ｃクラス男子シングルス</t>
  </si>
  <si>
    <t>Ｃクラス男子シングルス</t>
    <rPh sb="4" eb="6">
      <t>ダンシ</t>
    </rPh>
    <phoneticPr fontId="4"/>
  </si>
  <si>
    <t>Ｄクラス男子シングルス</t>
  </si>
  <si>
    <t>Ｄクラス男子シングルス</t>
    <rPh sb="4" eb="6">
      <t>ダンシ</t>
    </rPh>
    <phoneticPr fontId="4"/>
  </si>
  <si>
    <t>Ａクラス女子シングルス</t>
    <phoneticPr fontId="4"/>
  </si>
  <si>
    <t>Ｂクラス女子シングルス</t>
    <phoneticPr fontId="4"/>
  </si>
  <si>
    <t>Ｃクラス女子シングルス</t>
    <phoneticPr fontId="4"/>
  </si>
  <si>
    <t>Ｄクラス女子シングルス</t>
    <phoneticPr fontId="4"/>
  </si>
  <si>
    <t>Ａクラス男子ダブルス</t>
    <rPh sb="4" eb="6">
      <t>ダンシ</t>
    </rPh>
    <phoneticPr fontId="4"/>
  </si>
  <si>
    <t>Ｂクラス男子ダブルス</t>
  </si>
  <si>
    <t>Ｂクラス男子ダブルス</t>
    <rPh sb="4" eb="6">
      <t>ダンシ</t>
    </rPh>
    <phoneticPr fontId="4"/>
  </si>
  <si>
    <t>Ｃクラス男子ダブルス</t>
    <rPh sb="4" eb="6">
      <t>ダンシ</t>
    </rPh>
    <phoneticPr fontId="4"/>
  </si>
  <si>
    <t>Ｄクラス男子ダブルス</t>
    <rPh sb="4" eb="6">
      <t>ダンシ</t>
    </rPh>
    <phoneticPr fontId="4"/>
  </si>
  <si>
    <t>Ｄクラス女子ダブルス</t>
  </si>
  <si>
    <t>Ａクラス：男子ダブルス</t>
    <rPh sb="5" eb="7">
      <t>ダンシ</t>
    </rPh>
    <phoneticPr fontId="4"/>
  </si>
  <si>
    <t>Ｂクラス：男子ダブルス</t>
    <rPh sb="5" eb="7">
      <t>ダンシ</t>
    </rPh>
    <phoneticPr fontId="4"/>
  </si>
  <si>
    <t>Ｃクラス：男子ダブルス</t>
    <rPh sb="5" eb="7">
      <t>ダンシ</t>
    </rPh>
    <phoneticPr fontId="4"/>
  </si>
  <si>
    <t>Ｄクラス：女子シングルス</t>
    <phoneticPr fontId="4"/>
  </si>
  <si>
    <t>Ｄクラス：男子ダブルス</t>
    <rPh sb="5" eb="7">
      <t>ダンシ</t>
    </rPh>
    <phoneticPr fontId="4"/>
  </si>
  <si>
    <t>Ｄクラス：女子ダブルス</t>
    <phoneticPr fontId="4"/>
  </si>
  <si>
    <t>Ａクラス：女子ダブルス</t>
    <phoneticPr fontId="4"/>
  </si>
  <si>
    <t>Ｂクラス：女子ダブルス</t>
    <phoneticPr fontId="4"/>
  </si>
  <si>
    <t>Ｃクラス：女子ダブルス</t>
    <phoneticPr fontId="4"/>
  </si>
  <si>
    <r>
      <t>①　基本データ</t>
    </r>
    <r>
      <rPr>
        <b/>
        <sz val="18"/>
        <rFont val="ＭＳ Ｐゴシック"/>
        <family val="3"/>
        <charset val="128"/>
      </rPr>
      <t>（水色の欄）</t>
    </r>
    <r>
      <rPr>
        <sz val="18"/>
        <rFont val="ＭＳ Ｐゴシック"/>
        <family val="3"/>
        <charset val="128"/>
      </rPr>
      <t>を入力してください。</t>
    </r>
    <rPh sb="2" eb="4">
      <t>キホン</t>
    </rPh>
    <rPh sb="20" eb="22">
      <t>ニュウリョク</t>
    </rPh>
    <phoneticPr fontId="4"/>
  </si>
  <si>
    <r>
      <t>②　各シートに入り、選手名等</t>
    </r>
    <r>
      <rPr>
        <b/>
        <sz val="18"/>
        <color theme="1"/>
        <rFont val="ＭＳ Ｐゴシック"/>
        <family val="3"/>
        <charset val="128"/>
      </rPr>
      <t>（水色の欄）</t>
    </r>
    <r>
      <rPr>
        <sz val="18"/>
        <color theme="1"/>
        <rFont val="ＭＳ Ｐゴシック"/>
        <family val="3"/>
        <charset val="128"/>
      </rPr>
      <t>を入力する。</t>
    </r>
    <rPh sb="2" eb="3">
      <t>カク</t>
    </rPh>
    <rPh sb="7" eb="8">
      <t>ハイ</t>
    </rPh>
    <rPh sb="10" eb="13">
      <t>センシュメイ</t>
    </rPh>
    <rPh sb="13" eb="14">
      <t>トウ</t>
    </rPh>
    <rPh sb="15" eb="17">
      <t>ミズイロ</t>
    </rPh>
    <rPh sb="18" eb="19">
      <t>ラン</t>
    </rPh>
    <rPh sb="21" eb="23">
      <t>ニュウリョク</t>
    </rPh>
    <phoneticPr fontId="4"/>
  </si>
  <si>
    <t>⑤　参加料納入票・参加料受け票の内容を確認する。（印刷は不要）</t>
    <rPh sb="2" eb="5">
      <t>サンカリョウ</t>
    </rPh>
    <rPh sb="5" eb="8">
      <t>ノウニュウヒョウ</t>
    </rPh>
    <rPh sb="9" eb="12">
      <t>サンカリョウ</t>
    </rPh>
    <rPh sb="12" eb="13">
      <t>ウ</t>
    </rPh>
    <rPh sb="14" eb="15">
      <t>ヒョウ</t>
    </rPh>
    <rPh sb="16" eb="18">
      <t>ナイヨウ</t>
    </rPh>
    <rPh sb="19" eb="21">
      <t>カクニン</t>
    </rPh>
    <rPh sb="25" eb="27">
      <t>インサツ</t>
    </rPh>
    <rPh sb="28" eb="30">
      <t>フヨウ</t>
    </rPh>
    <phoneticPr fontId="4"/>
  </si>
  <si>
    <t>登録の有○、手続き中△</t>
    <rPh sb="6" eb="8">
      <t>テツヅ</t>
    </rPh>
    <rPh sb="9" eb="10">
      <t>チュウ</t>
    </rPh>
    <phoneticPr fontId="17"/>
  </si>
  <si>
    <t>できるだけ携帯番号を</t>
    <rPh sb="5" eb="9">
      <t>ケイタイバンゴウ</t>
    </rPh>
    <phoneticPr fontId="4"/>
  </si>
  <si>
    <t>⑥　本大会で、フロアーでアドバイスができるものは、監督、コーチの内１名とする。</t>
    <rPh sb="2" eb="5">
      <t>ホンタイカイ</t>
    </rPh>
    <rPh sb="32" eb="33">
      <t>ウチ</t>
    </rPh>
    <rPh sb="34" eb="35">
      <t>メイ</t>
    </rPh>
    <phoneticPr fontId="4"/>
  </si>
  <si>
    <t>⑦  不明な点は､事業部村上　０９０－１４４３－３３２９　までお問い合わせください。</t>
    <rPh sb="3" eb="5">
      <t>フメイ</t>
    </rPh>
    <rPh sb="6" eb="7">
      <t>テン</t>
    </rPh>
    <rPh sb="9" eb="12">
      <t>ジギョウブ</t>
    </rPh>
    <rPh sb="12" eb="14">
      <t>ムラカミ</t>
    </rPh>
    <rPh sb="32" eb="33">
      <t>ト</t>
    </rPh>
    <rPh sb="34" eb="35">
      <t>ア</t>
    </rPh>
    <phoneticPr fontId="4"/>
  </si>
  <si>
    <t>事業部　　田村　友一</t>
    <rPh sb="5" eb="7">
      <t>タムラ</t>
    </rPh>
    <rPh sb="8" eb="10">
      <t>ユウイチ</t>
    </rPh>
    <phoneticPr fontId="4"/>
  </si>
  <si>
    <t>コーチ1</t>
    <phoneticPr fontId="4"/>
  </si>
  <si>
    <t>コーチ2</t>
  </si>
  <si>
    <t>協会登録番号</t>
    <rPh sb="0" eb="2">
      <t>キョウカイ</t>
    </rPh>
    <rPh sb="2" eb="4">
      <t>トウロク</t>
    </rPh>
    <rPh sb="4" eb="6">
      <t>バンゴウ</t>
    </rPh>
    <phoneticPr fontId="17"/>
  </si>
  <si>
    <t>備考（主な実績・その他）</t>
    <rPh sb="0" eb="2">
      <t>ビコウ</t>
    </rPh>
    <rPh sb="3" eb="4">
      <t>オモ</t>
    </rPh>
    <rPh sb="5" eb="7">
      <t>ジッセキ</t>
    </rPh>
    <rPh sb="10" eb="11">
      <t>タ</t>
    </rPh>
    <phoneticPr fontId="17"/>
  </si>
  <si>
    <t>2/4は不可</t>
    <rPh sb="4" eb="6">
      <t>フカ</t>
    </rPh>
    <phoneticPr fontId="4"/>
  </si>
  <si>
    <t>協会登録番号</t>
    <rPh sb="0" eb="2">
      <t>キョウカイ</t>
    </rPh>
    <rPh sb="2" eb="4">
      <t>トウロク</t>
    </rPh>
    <rPh sb="4" eb="6">
      <t>バンゴウ</t>
    </rPh>
    <phoneticPr fontId="4"/>
  </si>
  <si>
    <t>令和６年度　第76回滋賀県クラス別バドミントン選手権大会</t>
    <phoneticPr fontId="4"/>
  </si>
  <si>
    <t>令和６年　２月　  日</t>
    <rPh sb="0" eb="2">
      <t>レイワ</t>
    </rPh>
    <rPh sb="3" eb="4">
      <t>ネン</t>
    </rPh>
    <rPh sb="6" eb="7">
      <t>ガツ</t>
    </rPh>
    <rPh sb="10" eb="11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</si>
</sst>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41" formatCode="_ * #,##0_ ;_ * \-#,##0_ ;_ * &quot;-&quot;_ ;_ @_ "/>
  </numFmts>
  <fonts count="4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3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color theme="1"/>
      <name val="HGP創英角ｺﾞｼｯｸUB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4"/>
      <color theme="1"/>
      <name val="HGP創英角ｺﾞｼｯｸUB"/>
      <family val="3"/>
      <charset val="128"/>
    </font>
    <font>
      <sz val="36"/>
      <color theme="1"/>
      <name val="ＭＳ Ｐゴシック"/>
      <family val="3"/>
      <charset val="128"/>
      <scheme val="minor"/>
    </font>
    <font>
      <sz val="18"/>
      <name val="HGP創英角ｺﾞｼｯｸUB"/>
      <family val="3"/>
      <charset val="128"/>
    </font>
    <font>
      <sz val="24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6"/>
      <name val="HGP創英角ｺﾞｼｯｸUB"/>
      <family val="3"/>
      <charset val="128"/>
    </font>
    <font>
      <sz val="18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rgb="FFCCECFF"/>
      <name val="ＭＳ Ｐゴシック"/>
      <family val="3"/>
      <charset val="128"/>
    </font>
    <font>
      <sz val="11"/>
      <color theme="0" tint="-4.9989318521683403E-2"/>
      <name val="ＭＳ Ｐゴシック"/>
      <family val="3"/>
      <charset val="128"/>
    </font>
    <font>
      <sz val="12"/>
      <color theme="0" tint="-4.9989318521683403E-2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 applyNumberFormat="0" applyFill="0" applyBorder="0" applyAlignment="0" applyProtection="0">
      <alignment vertical="top"/>
      <protection locked="0"/>
    </xf>
  </cellStyleXfs>
  <cellXfs count="26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3" fontId="5" fillId="0" borderId="0" xfId="0" applyNumberFormat="1" applyFont="1" applyAlignment="1">
      <alignment horizontal="center" vertical="center"/>
    </xf>
    <xf numFmtId="41" fontId="5" fillId="0" borderId="0" xfId="0" applyNumberFormat="1" applyFont="1">
      <alignment vertical="center"/>
    </xf>
    <xf numFmtId="3" fontId="8" fillId="0" borderId="0" xfId="0" applyNumberFormat="1" applyFont="1" applyAlignment="1">
      <alignment horizontal="center" vertical="center"/>
    </xf>
    <xf numFmtId="41" fontId="8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41" fontId="6" fillId="0" borderId="0" xfId="0" applyNumberFormat="1" applyFont="1" applyAlignment="1">
      <alignment horizontal="center" vertical="center"/>
    </xf>
    <xf numFmtId="41" fontId="6" fillId="0" borderId="0" xfId="0" applyNumberFormat="1" applyFo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12" fillId="0" borderId="0" xfId="0" applyFont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41" fontId="0" fillId="0" borderId="3" xfId="0" applyNumberFormat="1" applyBorder="1" applyAlignment="1">
      <alignment horizontal="center" vertical="center"/>
    </xf>
    <xf numFmtId="41" fontId="0" fillId="0" borderId="4" xfId="0" applyNumberFormat="1" applyBorder="1" applyAlignment="1">
      <alignment horizontal="center" vertical="center"/>
    </xf>
    <xf numFmtId="0" fontId="0" fillId="0" borderId="2" xfId="0" applyBorder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6" xfId="0" applyBorder="1" applyAlignment="1">
      <alignment horizontal="center" vertical="center"/>
    </xf>
    <xf numFmtId="41" fontId="0" fillId="0" borderId="7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41" fontId="0" fillId="0" borderId="9" xfId="0" applyNumberFormat="1" applyBorder="1">
      <alignment vertical="center"/>
    </xf>
    <xf numFmtId="0" fontId="0" fillId="0" borderId="10" xfId="0" applyBorder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41" fontId="8" fillId="0" borderId="0" xfId="0" applyNumberFormat="1" applyFont="1" applyAlignment="1">
      <alignment horizontal="center" vertical="center"/>
    </xf>
    <xf numFmtId="41" fontId="0" fillId="0" borderId="9" xfId="0" applyNumberFormat="1" applyBorder="1" applyAlignment="1">
      <alignment horizontal="center" vertical="center"/>
    </xf>
    <xf numFmtId="41" fontId="5" fillId="0" borderId="0" xfId="0" applyNumberFormat="1" applyFont="1" applyAlignment="1">
      <alignment horizontal="center" vertical="center"/>
    </xf>
    <xf numFmtId="0" fontId="7" fillId="0" borderId="5" xfId="0" applyFont="1" applyBorder="1" applyAlignment="1">
      <alignment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3" fontId="7" fillId="0" borderId="1" xfId="2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41" fontId="6" fillId="0" borderId="4" xfId="0" applyNumberFormat="1" applyFont="1" applyBorder="1" applyAlignment="1">
      <alignment horizontal="center" vertical="center"/>
    </xf>
    <xf numFmtId="41" fontId="6" fillId="0" borderId="3" xfId="0" applyNumberFormat="1" applyFont="1" applyBorder="1" applyAlignment="1">
      <alignment horizontal="center" vertical="center"/>
    </xf>
    <xf numFmtId="41" fontId="6" fillId="0" borderId="7" xfId="0" applyNumberFormat="1" applyFont="1" applyBorder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13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41" fontId="10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41" fontId="9" fillId="0" borderId="9" xfId="0" applyNumberFormat="1" applyFont="1" applyBorder="1">
      <alignment vertical="center"/>
    </xf>
    <xf numFmtId="0" fontId="3" fillId="0" borderId="0" xfId="3">
      <alignment vertical="center"/>
    </xf>
    <xf numFmtId="0" fontId="3" fillId="0" borderId="0" xfId="3" applyAlignment="1">
      <alignment horizontal="center" vertical="center"/>
    </xf>
    <xf numFmtId="0" fontId="12" fillId="0" borderId="14" xfId="3" applyFont="1" applyBorder="1" applyAlignment="1">
      <alignment horizontal="center" vertical="center"/>
    </xf>
    <xf numFmtId="0" fontId="12" fillId="0" borderId="8" xfId="3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0" fillId="0" borderId="15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2" fillId="0" borderId="14" xfId="0" applyFont="1" applyBorder="1">
      <alignment vertical="center"/>
    </xf>
    <xf numFmtId="0" fontId="23" fillId="0" borderId="0" xfId="0" applyFont="1" applyAlignment="1">
      <alignment horizontal="right" vertical="center"/>
    </xf>
    <xf numFmtId="0" fontId="0" fillId="0" borderId="16" xfId="0" applyBorder="1">
      <alignment vertical="center"/>
    </xf>
    <xf numFmtId="0" fontId="9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shrinkToFit="1"/>
    </xf>
    <xf numFmtId="0" fontId="24" fillId="0" borderId="0" xfId="0" applyFont="1">
      <alignment vertical="center"/>
    </xf>
    <xf numFmtId="0" fontId="14" fillId="0" borderId="0" xfId="0" applyFont="1">
      <alignment vertical="center"/>
    </xf>
    <xf numFmtId="0" fontId="22" fillId="0" borderId="0" xfId="0" applyFont="1">
      <alignment vertical="center"/>
    </xf>
    <xf numFmtId="0" fontId="0" fillId="3" borderId="0" xfId="0" applyFill="1">
      <alignment vertical="center"/>
    </xf>
    <xf numFmtId="0" fontId="9" fillId="3" borderId="14" xfId="0" applyFont="1" applyFill="1" applyBorder="1" applyAlignment="1">
      <alignment horizontal="center" vertical="center"/>
    </xf>
    <xf numFmtId="0" fontId="0" fillId="4" borderId="0" xfId="0" applyFill="1">
      <alignment vertical="center"/>
    </xf>
    <xf numFmtId="0" fontId="9" fillId="4" borderId="14" xfId="0" applyFont="1" applyFill="1" applyBorder="1" applyAlignment="1">
      <alignment horizontal="center" vertical="center"/>
    </xf>
    <xf numFmtId="0" fontId="0" fillId="5" borderId="0" xfId="0" applyFill="1">
      <alignment vertical="center"/>
    </xf>
    <xf numFmtId="0" fontId="9" fillId="5" borderId="14" xfId="0" applyFont="1" applyFill="1" applyBorder="1" applyAlignment="1">
      <alignment horizontal="center" vertical="center"/>
    </xf>
    <xf numFmtId="0" fontId="0" fillId="6" borderId="0" xfId="0" applyFill="1">
      <alignment vertical="center"/>
    </xf>
    <xf numFmtId="0" fontId="9" fillId="6" borderId="14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1" fontId="24" fillId="0" borderId="3" xfId="0" applyNumberFormat="1" applyFont="1" applyBorder="1" applyAlignment="1">
      <alignment horizontal="center" vertical="center"/>
    </xf>
    <xf numFmtId="58" fontId="20" fillId="0" borderId="14" xfId="0" applyNumberFormat="1" applyFont="1" applyBorder="1" applyAlignment="1">
      <alignment horizontal="left" vertical="center" indent="1"/>
    </xf>
    <xf numFmtId="0" fontId="25" fillId="0" borderId="8" xfId="0" applyFont="1" applyBorder="1" applyAlignment="1">
      <alignment horizontal="center" vertical="center"/>
    </xf>
    <xf numFmtId="0" fontId="12" fillId="0" borderId="0" xfId="3" applyFont="1" applyAlignment="1"/>
    <xf numFmtId="0" fontId="0" fillId="7" borderId="0" xfId="0" applyFill="1">
      <alignment vertical="center"/>
    </xf>
    <xf numFmtId="0" fontId="0" fillId="7" borderId="0" xfId="0" applyFill="1" applyAlignment="1">
      <alignment horizontal="center" vertical="center"/>
    </xf>
    <xf numFmtId="0" fontId="28" fillId="7" borderId="0" xfId="0" applyFont="1" applyFill="1">
      <alignment vertical="center"/>
    </xf>
    <xf numFmtId="38" fontId="0" fillId="0" borderId="1" xfId="1" applyFont="1" applyFill="1" applyBorder="1" applyAlignment="1" applyProtection="1">
      <alignment horizontal="center" vertical="center"/>
      <protection locked="0"/>
    </xf>
    <xf numFmtId="38" fontId="0" fillId="0" borderId="0" xfId="1" applyFont="1" applyFill="1">
      <alignment vertical="center"/>
    </xf>
    <xf numFmtId="0" fontId="30" fillId="0" borderId="0" xfId="0" applyFont="1">
      <alignment vertical="center"/>
    </xf>
    <xf numFmtId="0" fontId="31" fillId="0" borderId="8" xfId="0" applyFont="1" applyBorder="1" applyAlignment="1">
      <alignment horizontal="center" vertical="center"/>
    </xf>
    <xf numFmtId="0" fontId="20" fillId="0" borderId="14" xfId="0" applyFont="1" applyBorder="1" applyAlignment="1">
      <alignment horizontal="left" vertical="center" indent="1"/>
    </xf>
    <xf numFmtId="49" fontId="9" fillId="0" borderId="14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0" fontId="18" fillId="0" borderId="0" xfId="0" applyFont="1" applyAlignment="1">
      <alignment horizontal="right" vertical="center" indent="2"/>
    </xf>
    <xf numFmtId="0" fontId="19" fillId="0" borderId="16" xfId="0" applyFont="1" applyBorder="1">
      <alignment vertical="center"/>
    </xf>
    <xf numFmtId="3" fontId="19" fillId="0" borderId="16" xfId="0" applyNumberFormat="1" applyFont="1" applyBorder="1" applyAlignment="1">
      <alignment horizontal="center" vertical="center"/>
    </xf>
    <xf numFmtId="3" fontId="12" fillId="0" borderId="16" xfId="0" applyNumberFormat="1" applyFont="1" applyBorder="1" applyAlignment="1">
      <alignment horizontal="center" vertical="center"/>
    </xf>
    <xf numFmtId="41" fontId="8" fillId="0" borderId="16" xfId="0" applyNumberFormat="1" applyFont="1" applyBorder="1">
      <alignment vertical="center"/>
    </xf>
    <xf numFmtId="41" fontId="8" fillId="0" borderId="16" xfId="0" applyNumberFormat="1" applyFont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8" fillId="0" borderId="11" xfId="0" applyFont="1" applyBorder="1">
      <alignment vertical="center"/>
    </xf>
    <xf numFmtId="3" fontId="8" fillId="0" borderId="11" xfId="0" applyNumberFormat="1" applyFont="1" applyBorder="1" applyAlignment="1">
      <alignment horizontal="center" vertical="center"/>
    </xf>
    <xf numFmtId="41" fontId="8" fillId="0" borderId="11" xfId="0" applyNumberFormat="1" applyFont="1" applyBorder="1" applyAlignment="1">
      <alignment horizontal="center" vertical="center"/>
    </xf>
    <xf numFmtId="41" fontId="8" fillId="0" borderId="11" xfId="0" applyNumberFormat="1" applyFont="1" applyBorder="1">
      <alignment vertical="center"/>
    </xf>
    <xf numFmtId="3" fontId="30" fillId="0" borderId="0" xfId="0" applyNumberFormat="1" applyFont="1" applyAlignment="1">
      <alignment horizontal="center"/>
    </xf>
    <xf numFmtId="0" fontId="8" fillId="0" borderId="16" xfId="0" applyFont="1" applyBorder="1" applyAlignment="1">
      <alignment horizontal="center" vertical="center"/>
    </xf>
    <xf numFmtId="0" fontId="8" fillId="0" borderId="33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41" fontId="14" fillId="0" borderId="0" xfId="0" applyNumberFormat="1" applyFont="1" applyAlignment="1">
      <alignment horizontal="center"/>
    </xf>
    <xf numFmtId="0" fontId="8" fillId="0" borderId="0" xfId="0" applyFont="1" applyAlignment="1">
      <alignment horizontal="left" vertical="center" indent="4"/>
    </xf>
    <xf numFmtId="0" fontId="8" fillId="0" borderId="32" xfId="0" applyFont="1" applyBorder="1">
      <alignment vertical="center"/>
    </xf>
    <xf numFmtId="0" fontId="0" fillId="0" borderId="16" xfId="0" applyBorder="1" applyAlignment="1">
      <alignment horizontal="left" vertical="center"/>
    </xf>
    <xf numFmtId="0" fontId="8" fillId="0" borderId="15" xfId="0" applyFont="1" applyBorder="1">
      <alignment vertical="center"/>
    </xf>
    <xf numFmtId="0" fontId="8" fillId="0" borderId="34" xfId="0" applyFont="1" applyBorder="1">
      <alignment vertical="center"/>
    </xf>
    <xf numFmtId="41" fontId="10" fillId="0" borderId="0" xfId="0" applyNumberFormat="1" applyFont="1" applyAlignment="1">
      <alignment horizontal="left" vertical="top" wrapText="1" indent="11"/>
    </xf>
    <xf numFmtId="41" fontId="29" fillId="0" borderId="0" xfId="0" applyNumberFormat="1" applyFont="1" applyAlignment="1">
      <alignment horizontal="left" vertical="center" indent="3"/>
    </xf>
    <xf numFmtId="0" fontId="29" fillId="0" borderId="0" xfId="0" applyFont="1" applyAlignment="1">
      <alignment horizontal="left" vertical="center" indent="3"/>
    </xf>
    <xf numFmtId="0" fontId="35" fillId="0" borderId="0" xfId="0" applyFont="1" applyAlignment="1">
      <alignment horizontal="center" vertical="center"/>
    </xf>
    <xf numFmtId="41" fontId="30" fillId="0" borderId="0" xfId="0" applyNumberFormat="1" applyFont="1" applyAlignment="1">
      <alignment horizontal="left" vertical="center" wrapText="1" indent="3"/>
    </xf>
    <xf numFmtId="41" fontId="30" fillId="0" borderId="17" xfId="0" applyNumberFormat="1" applyFont="1" applyBorder="1" applyAlignment="1">
      <alignment horizontal="left" vertical="center" wrapText="1" indent="3"/>
    </xf>
    <xf numFmtId="0" fontId="29" fillId="0" borderId="17" xfId="0" applyFont="1" applyBorder="1" applyAlignment="1">
      <alignment horizontal="left" vertical="center" indent="3"/>
    </xf>
    <xf numFmtId="0" fontId="18" fillId="0" borderId="14" xfId="3" applyFont="1" applyBorder="1" applyAlignment="1">
      <alignment horizontal="center" vertical="center"/>
    </xf>
    <xf numFmtId="0" fontId="33" fillId="0" borderId="0" xfId="3" applyFont="1" applyAlignment="1">
      <alignment horizontal="left" vertical="center" indent="1"/>
    </xf>
    <xf numFmtId="0" fontId="18" fillId="0" borderId="0" xfId="3" applyFont="1" applyAlignment="1">
      <alignment horizontal="center" vertical="center"/>
    </xf>
    <xf numFmtId="0" fontId="18" fillId="0" borderId="0" xfId="3" applyFont="1" applyAlignment="1">
      <alignment horizontal="right" vertical="center" indent="1"/>
    </xf>
    <xf numFmtId="38" fontId="18" fillId="0" borderId="0" xfId="1" applyFont="1" applyBorder="1" applyAlignment="1">
      <alignment horizontal="right" vertical="center" indent="1"/>
    </xf>
    <xf numFmtId="0" fontId="12" fillId="0" borderId="0" xfId="3" applyFont="1" applyAlignment="1">
      <alignment horizontal="center" vertical="center"/>
    </xf>
    <xf numFmtId="38" fontId="6" fillId="0" borderId="0" xfId="1" applyFont="1" applyFill="1" applyBorder="1" applyAlignment="1" applyProtection="1">
      <alignment vertical="center"/>
      <protection locked="0"/>
    </xf>
    <xf numFmtId="38" fontId="18" fillId="0" borderId="0" xfId="1" applyFont="1" applyBorder="1" applyAlignment="1">
      <alignment vertical="center"/>
    </xf>
    <xf numFmtId="0" fontId="36" fillId="0" borderId="0" xfId="3" applyFont="1" applyAlignment="1">
      <alignment horizontal="left"/>
    </xf>
    <xf numFmtId="38" fontId="6" fillId="0" borderId="14" xfId="1" applyFont="1" applyFill="1" applyBorder="1" applyAlignment="1" applyProtection="1">
      <alignment horizontal="right" vertical="center" indent="1"/>
      <protection locked="0"/>
    </xf>
    <xf numFmtId="38" fontId="18" fillId="0" borderId="14" xfId="1" applyFont="1" applyBorder="1" applyAlignment="1">
      <alignment horizontal="right" vertical="center" indent="1"/>
    </xf>
    <xf numFmtId="0" fontId="14" fillId="0" borderId="11" xfId="3" applyFont="1" applyBorder="1" applyAlignment="1">
      <alignment horizontal="center"/>
    </xf>
    <xf numFmtId="0" fontId="12" fillId="0" borderId="11" xfId="3" applyFont="1" applyBorder="1" applyAlignment="1"/>
    <xf numFmtId="0" fontId="3" fillId="0" borderId="0" xfId="3" applyAlignment="1"/>
    <xf numFmtId="0" fontId="18" fillId="0" borderId="11" xfId="3" applyFont="1" applyBorder="1" applyAlignment="1">
      <alignment horizontal="center"/>
    </xf>
    <xf numFmtId="0" fontId="18" fillId="0" borderId="9" xfId="3" applyFont="1" applyBorder="1" applyAlignment="1">
      <alignment horizontal="center"/>
    </xf>
    <xf numFmtId="0" fontId="33" fillId="0" borderId="8" xfId="3" applyFont="1" applyBorder="1" applyAlignment="1">
      <alignment horizontal="left" vertical="center" indent="1"/>
    </xf>
    <xf numFmtId="0" fontId="33" fillId="0" borderId="12" xfId="3" applyFont="1" applyBorder="1" applyAlignment="1">
      <alignment horizontal="left" vertical="center" indent="1"/>
    </xf>
    <xf numFmtId="0" fontId="12" fillId="0" borderId="14" xfId="0" applyFont="1" applyBorder="1" applyAlignment="1">
      <alignment horizontal="center" vertical="center" shrinkToFit="1"/>
    </xf>
    <xf numFmtId="0" fontId="39" fillId="0" borderId="14" xfId="0" applyFont="1" applyBorder="1" applyAlignment="1">
      <alignment horizontal="center" vertical="center"/>
    </xf>
    <xf numFmtId="0" fontId="39" fillId="0" borderId="14" xfId="0" applyFont="1" applyBorder="1" applyAlignment="1">
      <alignment horizontal="left" vertical="center" indent="1"/>
    </xf>
    <xf numFmtId="38" fontId="18" fillId="0" borderId="14" xfId="3" applyNumberFormat="1" applyFont="1" applyBorder="1" applyAlignment="1">
      <alignment horizontal="right" vertical="center" indent="1"/>
    </xf>
    <xf numFmtId="0" fontId="9" fillId="6" borderId="14" xfId="0" applyFont="1" applyFill="1" applyBorder="1" applyAlignment="1">
      <alignment horizontal="center" vertical="center" shrinkToFit="1"/>
    </xf>
    <xf numFmtId="0" fontId="9" fillId="5" borderId="14" xfId="0" applyFont="1" applyFill="1" applyBorder="1" applyAlignment="1">
      <alignment horizontal="center" vertical="center" shrinkToFit="1"/>
    </xf>
    <xf numFmtId="0" fontId="9" fillId="4" borderId="14" xfId="0" applyFont="1" applyFill="1" applyBorder="1" applyAlignment="1">
      <alignment horizontal="center" vertical="center" shrinkToFit="1"/>
    </xf>
    <xf numFmtId="0" fontId="9" fillId="3" borderId="14" xfId="0" applyFont="1" applyFill="1" applyBorder="1" applyAlignment="1">
      <alignment horizontal="center" vertical="center" shrinkToFit="1"/>
    </xf>
    <xf numFmtId="0" fontId="42" fillId="6" borderId="0" xfId="0" applyFont="1" applyFill="1">
      <alignment vertical="center"/>
    </xf>
    <xf numFmtId="0" fontId="20" fillId="0" borderId="15" xfId="0" applyFont="1" applyBorder="1" applyAlignment="1">
      <alignment horizontal="left" vertical="center"/>
    </xf>
    <xf numFmtId="0" fontId="32" fillId="0" borderId="14" xfId="6" applyNumberFormat="1" applyFill="1" applyBorder="1" applyAlignment="1" applyProtection="1">
      <alignment horizontal="left" vertical="center" indent="1"/>
    </xf>
    <xf numFmtId="0" fontId="29" fillId="0" borderId="0" xfId="0" applyFont="1" applyAlignment="1">
      <alignment horizontal="left" vertical="center" indent="3"/>
    </xf>
    <xf numFmtId="0" fontId="29" fillId="0" borderId="0" xfId="0" applyFont="1" applyAlignment="1">
      <alignment horizontal="left" vertical="center" indent="6"/>
    </xf>
    <xf numFmtId="0" fontId="6" fillId="0" borderId="14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40" fillId="0" borderId="0" xfId="0" applyFont="1" applyAlignment="1">
      <alignment horizontal="left" vertical="center" indent="3"/>
    </xf>
    <xf numFmtId="41" fontId="9" fillId="0" borderId="0" xfId="0" applyNumberFormat="1" applyFont="1" applyAlignment="1">
      <alignment horizontal="right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41" fontId="29" fillId="0" borderId="0" xfId="0" applyNumberFormat="1" applyFont="1" applyAlignment="1">
      <alignment horizontal="left" vertical="top" wrapText="1" indent="3"/>
    </xf>
    <xf numFmtId="41" fontId="29" fillId="0" borderId="17" xfId="0" applyNumberFormat="1" applyFont="1" applyBorder="1" applyAlignment="1">
      <alignment horizontal="left" vertical="top" wrapText="1" indent="3"/>
    </xf>
    <xf numFmtId="0" fontId="34" fillId="0" borderId="17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58" fontId="9" fillId="0" borderId="9" xfId="0" applyNumberFormat="1" applyFont="1" applyBorder="1" applyAlignment="1">
      <alignment horizontal="left" vertical="center" indent="2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1" fontId="36" fillId="0" borderId="0" xfId="0" applyNumberFormat="1" applyFont="1" applyAlignment="1">
      <alignment horizontal="center"/>
    </xf>
    <xf numFmtId="41" fontId="36" fillId="0" borderId="11" xfId="0" applyNumberFormat="1" applyFont="1" applyBorder="1" applyAlignment="1">
      <alignment horizontal="center"/>
    </xf>
    <xf numFmtId="0" fontId="37" fillId="0" borderId="15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3" fontId="28" fillId="0" borderId="0" xfId="0" applyNumberFormat="1" applyFont="1" applyAlignment="1">
      <alignment horizontal="center"/>
    </xf>
    <xf numFmtId="3" fontId="28" fillId="0" borderId="11" xfId="0" applyNumberFormat="1" applyFont="1" applyBorder="1" applyAlignment="1">
      <alignment horizontal="center"/>
    </xf>
    <xf numFmtId="3" fontId="10" fillId="0" borderId="0" xfId="0" applyNumberFormat="1" applyFont="1" applyAlignment="1">
      <alignment horizontal="left" vertical="center" indent="2" shrinkToFit="1"/>
    </xf>
    <xf numFmtId="3" fontId="10" fillId="0" borderId="17" xfId="0" applyNumberFormat="1" applyFont="1" applyBorder="1" applyAlignment="1">
      <alignment horizontal="left" vertical="center" indent="2" shrinkToFit="1"/>
    </xf>
    <xf numFmtId="0" fontId="18" fillId="0" borderId="0" xfId="0" applyFont="1" applyAlignment="1">
      <alignment horizontal="right" vertical="center" indent="2"/>
    </xf>
    <xf numFmtId="0" fontId="14" fillId="0" borderId="0" xfId="0" applyFont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3" fontId="6" fillId="0" borderId="28" xfId="0" applyNumberFormat="1" applyFont="1" applyBorder="1" applyAlignment="1">
      <alignment horizontal="center" vertical="center"/>
    </xf>
    <xf numFmtId="3" fontId="6" fillId="0" borderId="29" xfId="0" applyNumberFormat="1" applyFont="1" applyBorder="1" applyAlignment="1">
      <alignment horizontal="center" vertical="center"/>
    </xf>
    <xf numFmtId="58" fontId="9" fillId="0" borderId="11" xfId="0" applyNumberFormat="1" applyFont="1" applyBorder="1" applyAlignment="1">
      <alignment horizontal="left" vertical="center" indent="2"/>
    </xf>
    <xf numFmtId="41" fontId="13" fillId="0" borderId="11" xfId="0" applyNumberFormat="1" applyFont="1" applyBorder="1" applyAlignment="1">
      <alignment horizontal="center" vertical="center"/>
    </xf>
    <xf numFmtId="41" fontId="13" fillId="0" borderId="9" xfId="0" applyNumberFormat="1" applyFont="1" applyBorder="1" applyAlignment="1">
      <alignment horizontal="center" vertical="center"/>
    </xf>
    <xf numFmtId="0" fontId="33" fillId="0" borderId="8" xfId="3" applyFont="1" applyBorder="1" applyAlignment="1">
      <alignment horizontal="left" vertical="center" indent="1"/>
    </xf>
    <xf numFmtId="0" fontId="33" fillId="0" borderId="12" xfId="3" applyFont="1" applyBorder="1" applyAlignment="1">
      <alignment horizontal="left" vertical="center" indent="1"/>
    </xf>
    <xf numFmtId="38" fontId="38" fillId="0" borderId="16" xfId="3" applyNumberFormat="1" applyFont="1" applyBorder="1" applyAlignment="1">
      <alignment horizontal="center"/>
    </xf>
    <xf numFmtId="38" fontId="38" fillId="0" borderId="13" xfId="3" applyNumberFormat="1" applyFont="1" applyBorder="1" applyAlignment="1">
      <alignment horizontal="center"/>
    </xf>
    <xf numFmtId="0" fontId="36" fillId="0" borderId="16" xfId="3" applyFont="1" applyBorder="1" applyAlignment="1">
      <alignment horizontal="left"/>
    </xf>
    <xf numFmtId="0" fontId="36" fillId="0" borderId="13" xfId="3" applyFont="1" applyBorder="1" applyAlignment="1">
      <alignment horizontal="left"/>
    </xf>
    <xf numFmtId="0" fontId="15" fillId="0" borderId="0" xfId="3" applyFont="1" applyAlignment="1">
      <alignment vertical="center" textRotation="255"/>
    </xf>
    <xf numFmtId="0" fontId="26" fillId="0" borderId="0" xfId="0" applyFont="1" applyAlignment="1">
      <alignment vertical="center" textRotation="255"/>
    </xf>
    <xf numFmtId="0" fontId="14" fillId="0" borderId="16" xfId="3" applyFont="1" applyBorder="1" applyAlignment="1">
      <alignment horizontal="center"/>
    </xf>
    <xf numFmtId="0" fontId="14" fillId="0" borderId="13" xfId="3" applyFont="1" applyBorder="1" applyAlignment="1">
      <alignment horizontal="center"/>
    </xf>
    <xf numFmtId="0" fontId="14" fillId="0" borderId="11" xfId="3" applyFont="1" applyBorder="1" applyAlignment="1">
      <alignment shrinkToFit="1"/>
    </xf>
    <xf numFmtId="0" fontId="12" fillId="0" borderId="8" xfId="3" applyFont="1" applyBorder="1" applyAlignment="1">
      <alignment horizontal="center" vertical="center"/>
    </xf>
    <xf numFmtId="0" fontId="12" fillId="0" borderId="12" xfId="3" applyFont="1" applyBorder="1" applyAlignment="1">
      <alignment horizontal="center" vertical="center"/>
    </xf>
    <xf numFmtId="0" fontId="14" fillId="0" borderId="11" xfId="3" applyFont="1" applyBorder="1" applyAlignment="1">
      <alignment horizontal="center"/>
    </xf>
    <xf numFmtId="0" fontId="38" fillId="0" borderId="0" xfId="3" applyFont="1" applyAlignment="1">
      <alignment horizontal="left" indent="1"/>
    </xf>
    <xf numFmtId="0" fontId="38" fillId="0" borderId="11" xfId="3" applyFont="1" applyBorder="1" applyAlignment="1">
      <alignment horizontal="left" indent="1"/>
    </xf>
    <xf numFmtId="0" fontId="18" fillId="0" borderId="0" xfId="3" applyFont="1" applyAlignment="1">
      <alignment horizontal="center"/>
    </xf>
    <xf numFmtId="0" fontId="18" fillId="0" borderId="11" xfId="3" applyFont="1" applyBorder="1" applyAlignment="1">
      <alignment horizontal="center"/>
    </xf>
    <xf numFmtId="0" fontId="38" fillId="0" borderId="9" xfId="3" applyFont="1" applyBorder="1" applyAlignment="1">
      <alignment horizontal="left" indent="1"/>
    </xf>
    <xf numFmtId="0" fontId="14" fillId="0" borderId="9" xfId="3" applyFont="1" applyBorder="1" applyAlignment="1">
      <alignment horizontal="left" indent="1"/>
    </xf>
    <xf numFmtId="0" fontId="24" fillId="0" borderId="1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12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center"/>
    </xf>
    <xf numFmtId="0" fontId="22" fillId="4" borderId="12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0" fontId="22" fillId="6" borderId="12" xfId="0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3" fillId="0" borderId="0" xfId="0" applyFont="1">
      <alignment vertical="center"/>
    </xf>
    <xf numFmtId="41" fontId="13" fillId="0" borderId="0" xfId="0" applyNumberFormat="1" applyFont="1" applyBorder="1" applyAlignment="1">
      <alignment vertical="center"/>
    </xf>
    <xf numFmtId="0" fontId="43" fillId="0" borderId="0" xfId="3" applyFont="1" applyBorder="1" applyAlignment="1">
      <alignment horizontal="center" vertical="center"/>
    </xf>
    <xf numFmtId="0" fontId="43" fillId="0" borderId="0" xfId="3" applyFont="1" applyBorder="1">
      <alignment vertical="center"/>
    </xf>
    <xf numFmtId="0" fontId="44" fillId="0" borderId="0" xfId="0" applyFont="1" applyBorder="1" applyAlignment="1">
      <alignment vertical="center" shrinkToFit="1"/>
    </xf>
  </cellXfs>
  <cellStyles count="7">
    <cellStyle name="ハイパーリンク" xfId="6" builtinId="8"/>
    <cellStyle name="桁区切り" xfId="1" builtinId="6"/>
    <cellStyle name="通貨" xfId="2" builtinId="7"/>
    <cellStyle name="標準" xfId="0" builtinId="0"/>
    <cellStyle name="標準 2" xfId="3" xr:uid="{00000000-0005-0000-0000-000004000000}"/>
    <cellStyle name="標準 3" xfId="4" xr:uid="{00000000-0005-0000-0000-000005000000}"/>
    <cellStyle name="標準 4" xfId="5" xr:uid="{00000000-0005-0000-0000-000006000000}"/>
  </cellStyles>
  <dxfs count="121"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theme="0"/>
      </font>
    </dxf>
    <dxf>
      <fill>
        <patternFill>
          <bgColor rgb="FF00FFFF"/>
        </patternFill>
      </fill>
    </dxf>
    <dxf>
      <font>
        <color theme="0"/>
      </font>
    </dxf>
    <dxf>
      <fill>
        <patternFill>
          <bgColor rgb="FF00FFFF"/>
        </patternFill>
      </fill>
    </dxf>
    <dxf>
      <font>
        <color theme="0"/>
      </font>
    </dxf>
    <dxf>
      <fill>
        <patternFill>
          <bgColor rgb="FF00FFFF"/>
        </patternFill>
      </fill>
    </dxf>
    <dxf>
      <font>
        <color theme="0"/>
      </font>
    </dxf>
    <dxf>
      <fill>
        <patternFill>
          <bgColor rgb="FF00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  <dxf>
      <font>
        <color rgb="FF66FFFF"/>
      </font>
      <fill>
        <patternFill>
          <bgColor rgb="FF66FFFF"/>
        </patternFill>
      </fill>
    </dxf>
  </dxfs>
  <tableStyles count="0" defaultTableStyle="TableStyleMedium9" defaultPivotStyle="PivotStyleLight16"/>
  <colors>
    <mruColors>
      <color rgb="FFFF00FF"/>
      <color rgb="FFCCFFFF"/>
      <color rgb="FFCCECFF"/>
      <color rgb="FF66FFFF"/>
      <color rgb="FFCC9900"/>
      <color rgb="FF008000"/>
      <color rgb="FF00FFFF"/>
      <color rgb="FF66FF66"/>
      <color rgb="FF99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21442;&#21152;&#26009;&#32013;&#20837;&#31080;!A1"/><Relationship Id="rId13" Type="http://schemas.openxmlformats.org/officeDocument/2006/relationships/hyperlink" Target="#&#65316;&#12463;&#12521;&#12473;&#30007;&#23376;&#65331;!A1"/><Relationship Id="rId18" Type="http://schemas.openxmlformats.org/officeDocument/2006/relationships/hyperlink" Target="#&#65316;&#12463;&#12521;&#12473;&#22899;&#23376;S!A1"/><Relationship Id="rId3" Type="http://schemas.openxmlformats.org/officeDocument/2006/relationships/hyperlink" Target="#&#65313;&#12463;&#12521;&#12473;&#22899;&#23376;&#65331;!A1"/><Relationship Id="rId21" Type="http://schemas.openxmlformats.org/officeDocument/2006/relationships/image" Target="../media/image1.png"/><Relationship Id="rId7" Type="http://schemas.openxmlformats.org/officeDocument/2006/relationships/hyperlink" Target="#&#65314;&#12463;&#12521;&#12473;&#22899;&#23376;&#65316;!A1"/><Relationship Id="rId12" Type="http://schemas.openxmlformats.org/officeDocument/2006/relationships/hyperlink" Target="#&#65315;&#12463;&#12521;&#12473;&#30007;&#23376;&#65331;!A1"/><Relationship Id="rId17" Type="http://schemas.openxmlformats.org/officeDocument/2006/relationships/hyperlink" Target="#&#65315;&#12463;&#12521;&#12473;&#22899;&#23376;&#65331;!A1"/><Relationship Id="rId2" Type="http://schemas.openxmlformats.org/officeDocument/2006/relationships/hyperlink" Target="#&#65314;&#12463;&#12521;&#12473;&#30007;&#23376;&#65331;!A1"/><Relationship Id="rId16" Type="http://schemas.openxmlformats.org/officeDocument/2006/relationships/hyperlink" Target="#&#65316;&#12463;&#12521;&#12473;&#30007;&#23376;&#65316;!A1"/><Relationship Id="rId20" Type="http://schemas.openxmlformats.org/officeDocument/2006/relationships/hyperlink" Target="#&#65316;&#12463;&#12521;&#12473;&#22899;&#23376;&#65316;!A1"/><Relationship Id="rId1" Type="http://schemas.openxmlformats.org/officeDocument/2006/relationships/hyperlink" Target="#A&#12463;&#12521;&#12473;&#30007;&#23376;&#65331;!A1"/><Relationship Id="rId6" Type="http://schemas.openxmlformats.org/officeDocument/2006/relationships/hyperlink" Target="#&#65313;&#12463;&#12521;&#12473;&#22899;&#23376;&#65316;!A1"/><Relationship Id="rId11" Type="http://schemas.openxmlformats.org/officeDocument/2006/relationships/hyperlink" Target="#'&#12480;&#12502;&#12523;&#12473;&#20986;&#22580;&#32773;&#21517;&#31807; '!A1"/><Relationship Id="rId5" Type="http://schemas.openxmlformats.org/officeDocument/2006/relationships/hyperlink" Target="#&#65313;&#12463;&#12521;&#12473;&#30007;&#23376;&#65316;!A1"/><Relationship Id="rId15" Type="http://schemas.openxmlformats.org/officeDocument/2006/relationships/hyperlink" Target="#&#65315;&#12463;&#12521;&#12473;&#30007;&#23376;&#65316;!A1"/><Relationship Id="rId10" Type="http://schemas.openxmlformats.org/officeDocument/2006/relationships/hyperlink" Target="#&#12471;&#12531;&#12464;&#12523;&#12473;&#20986;&#22580;&#32773;&#21517;&#31807;!A1"/><Relationship Id="rId19" Type="http://schemas.openxmlformats.org/officeDocument/2006/relationships/hyperlink" Target="#&#65315;&#12463;&#12521;&#12473;&#22899;&#23376;&#65316;!A1"/><Relationship Id="rId4" Type="http://schemas.openxmlformats.org/officeDocument/2006/relationships/hyperlink" Target="#&#65314;&#12463;&#12521;&#12473;&#22899;&#23376;&#65331;!A1"/><Relationship Id="rId9" Type="http://schemas.openxmlformats.org/officeDocument/2006/relationships/hyperlink" Target="#&#21442;&#21152;&#36027;&#21463;&#12369;&#31080;!A1"/><Relationship Id="rId14" Type="http://schemas.openxmlformats.org/officeDocument/2006/relationships/hyperlink" Target="#&#65314;&#12463;&#12521;&#12473;&#30007;&#23376;&#65316;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2522;&#26412;&#12487;&#12540;&#12479;&#20837;&#21147;&#12471;&#12540;&#12488;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2522;&#26412;&#12487;&#12540;&#12479;&#20837;&#21147;&#12471;&#12540;&#12488;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2522;&#26412;&#12487;&#12540;&#12479;&#20837;&#21147;&#12471;&#12540;&#12488;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2522;&#26412;&#12487;&#12540;&#12479;&#20837;&#21147;&#12471;&#12540;&#12488;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2522;&#26412;&#12487;&#12540;&#12479;&#20837;&#21147;&#12471;&#12540;&#12488;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2522;&#26412;&#12487;&#12540;&#12479;&#20837;&#21147;&#12471;&#12540;&#12488;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2522;&#26412;&#12487;&#12540;&#12479;&#20837;&#21147;&#12471;&#12540;&#12488;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2522;&#26412;&#12487;&#12540;&#12479;&#20837;&#21147;&#12471;&#12540;&#12488;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2522;&#26412;&#12487;&#12540;&#12479;&#20837;&#21147;&#12471;&#12540;&#12488;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2522;&#26412;&#12487;&#12540;&#12479;&#20837;&#21147;&#12471;&#12540;&#12488;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2522;&#26412;&#12487;&#12540;&#12479;&#20837;&#21147;&#12471;&#12540;&#12488;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&#22522;&#26412;&#12487;&#12540;&#12479;&#20837;&#21147;&#12471;&#12540;&#12488;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&#22522;&#26412;&#12487;&#12540;&#12479;&#20837;&#21147;&#12471;&#12540;&#12488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2522;&#26412;&#12487;&#12540;&#12479;&#20837;&#21147;&#12471;&#12540;&#12488;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2522;&#26412;&#12487;&#12540;&#12479;&#20837;&#21147;&#12471;&#12540;&#12488;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2522;&#26412;&#12487;&#12540;&#12479;&#20837;&#21147;&#12471;&#12540;&#12488;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2522;&#26412;&#12487;&#12540;&#12479;&#20837;&#21147;&#12471;&#12540;&#12488;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2522;&#26412;&#12487;&#12540;&#12479;&#20837;&#21147;&#12471;&#12540;&#12488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2522;&#26412;&#12487;&#12540;&#12479;&#20837;&#21147;&#12471;&#12540;&#12488;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2522;&#26412;&#12487;&#12540;&#12479;&#20837;&#21147;&#12471;&#12540;&#12488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358171</xdr:colOff>
      <xdr:row>14</xdr:row>
      <xdr:rowOff>118367</xdr:rowOff>
    </xdr:from>
    <xdr:to>
      <xdr:col>6</xdr:col>
      <xdr:colOff>8282</xdr:colOff>
      <xdr:row>21</xdr:row>
      <xdr:rowOff>21728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39F7C076-E811-4DCD-96F4-E5CDE2DD8F06}"/>
            </a:ext>
          </a:extLst>
        </xdr:cNvPr>
        <xdr:cNvSpPr/>
      </xdr:nvSpPr>
      <xdr:spPr>
        <a:xfrm>
          <a:off x="5791562" y="5410954"/>
          <a:ext cx="863790" cy="1700687"/>
        </a:xfrm>
        <a:prstGeom prst="wedgeRectCallout">
          <a:avLst>
            <a:gd name="adj1" fmla="val -170365"/>
            <a:gd name="adj2" fmla="val -47102"/>
          </a:avLst>
        </a:prstGeom>
        <a:solidFill>
          <a:schemeClr val="accent6">
            <a:lumMod val="20000"/>
            <a:lumOff val="80000"/>
          </a:schemeClr>
        </a:solidFill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200" b="1">
              <a:solidFill>
                <a:schemeClr val="tx1"/>
              </a:solidFill>
            </a:rPr>
            <a:t>小学生　１</a:t>
          </a:r>
          <a:endParaRPr lang="en-US" altLang="ja-JP" sz="1200" b="1">
            <a:solidFill>
              <a:schemeClr val="tx1"/>
            </a:solidFill>
          </a:endParaRPr>
        </a:p>
        <a:p>
          <a:r>
            <a:rPr lang="ja-JP" altLang="en-US" sz="1200" b="1">
              <a:solidFill>
                <a:schemeClr val="tx1"/>
              </a:solidFill>
            </a:rPr>
            <a:t>中学生　２</a:t>
          </a:r>
          <a:endParaRPr lang="en-US" altLang="ja-JP" sz="1200" b="1">
            <a:solidFill>
              <a:schemeClr val="tx1"/>
            </a:solidFill>
          </a:endParaRPr>
        </a:p>
        <a:p>
          <a:r>
            <a:rPr lang="ja-JP" altLang="en-US" sz="1200" b="1">
              <a:solidFill>
                <a:schemeClr val="tx1"/>
              </a:solidFill>
            </a:rPr>
            <a:t>高校生　３</a:t>
          </a:r>
          <a:endParaRPr lang="en-US" altLang="ja-JP" sz="1200" b="1">
            <a:solidFill>
              <a:schemeClr val="tx1"/>
            </a:solidFill>
          </a:endParaRPr>
        </a:p>
        <a:p>
          <a:r>
            <a:rPr lang="ja-JP" altLang="en-US" sz="1200" b="1">
              <a:solidFill>
                <a:schemeClr val="tx1"/>
              </a:solidFill>
            </a:rPr>
            <a:t>大学生　４</a:t>
          </a:r>
          <a:endParaRPr lang="en-US" altLang="ja-JP" sz="1200" b="1">
            <a:solidFill>
              <a:schemeClr val="tx1"/>
            </a:solidFill>
          </a:endParaRPr>
        </a:p>
        <a:p>
          <a:r>
            <a:rPr lang="ja-JP" altLang="en-US" sz="1200" b="1">
              <a:solidFill>
                <a:schemeClr val="tx1"/>
              </a:solidFill>
            </a:rPr>
            <a:t>一般　４</a:t>
          </a:r>
          <a:endParaRPr lang="en-US" altLang="ja-JP" sz="1200" b="1">
            <a:solidFill>
              <a:schemeClr val="tx1"/>
            </a:solidFill>
          </a:endParaRPr>
        </a:p>
        <a:p>
          <a:r>
            <a:rPr lang="ja-JP" altLang="en-US" sz="1200" b="1">
              <a:solidFill>
                <a:schemeClr val="tx1"/>
              </a:solidFill>
            </a:rPr>
            <a:t>を入力</a:t>
          </a:r>
        </a:p>
      </xdr:txBody>
    </xdr:sp>
    <xdr:clientData/>
  </xdr:twoCellAnchor>
  <xdr:twoCellAnchor editAs="oneCell">
    <xdr:from>
      <xdr:col>4</xdr:col>
      <xdr:colOff>40143</xdr:colOff>
      <xdr:row>11</xdr:row>
      <xdr:rowOff>37944</xdr:rowOff>
    </xdr:from>
    <xdr:to>
      <xdr:col>6</xdr:col>
      <xdr:colOff>4879</xdr:colOff>
      <xdr:row>13</xdr:row>
      <xdr:rowOff>71223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A118879F-D423-4142-9D65-9E83945D3D7F}"/>
            </a:ext>
          </a:extLst>
        </xdr:cNvPr>
        <xdr:cNvSpPr/>
      </xdr:nvSpPr>
      <xdr:spPr>
        <a:xfrm>
          <a:off x="5473534" y="4543683"/>
          <a:ext cx="1184765" cy="563366"/>
        </a:xfrm>
        <a:prstGeom prst="wedgeRectCallout">
          <a:avLst>
            <a:gd name="adj1" fmla="val -170864"/>
            <a:gd name="adj2" fmla="val 21902"/>
          </a:avLst>
        </a:prstGeom>
        <a:solidFill>
          <a:schemeClr val="accent6">
            <a:lumMod val="20000"/>
            <a:lumOff val="80000"/>
          </a:schemeClr>
        </a:solidFill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>
          <a:noAutofit/>
        </a:bodyPr>
        <a:lstStyle/>
        <a:p>
          <a:r>
            <a:rPr lang="en-US" altLang="ja-JP" sz="1400" b="1">
              <a:solidFill>
                <a:schemeClr val="tx1"/>
              </a:solidFill>
            </a:rPr>
            <a:t>12/1</a:t>
          </a:r>
          <a:r>
            <a:rPr lang="ja-JP" altLang="en-US" sz="1400" b="1">
              <a:solidFill>
                <a:schemeClr val="tx1"/>
              </a:solidFill>
            </a:rPr>
            <a:t>のように</a:t>
          </a:r>
          <a:endParaRPr lang="en-US" altLang="ja-JP" sz="1400" b="1">
            <a:solidFill>
              <a:schemeClr val="tx1"/>
            </a:solidFill>
          </a:endParaRPr>
        </a:p>
        <a:p>
          <a:r>
            <a:rPr lang="ja-JP" altLang="en-US" sz="1400" b="1">
              <a:solidFill>
                <a:schemeClr val="tx1"/>
              </a:solidFill>
            </a:rPr>
            <a:t>／で入力</a:t>
          </a:r>
          <a:endParaRPr lang="ja-JP" altLang="en-US" sz="700" b="1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142875</xdr:colOff>
      <xdr:row>27</xdr:row>
      <xdr:rowOff>161925</xdr:rowOff>
    </xdr:from>
    <xdr:to>
      <xdr:col>1</xdr:col>
      <xdr:colOff>314325</xdr:colOff>
      <xdr:row>29</xdr:row>
      <xdr:rowOff>104776</xdr:rowOff>
    </xdr:to>
    <xdr:sp macro="" textlink="">
      <xdr:nvSpPr>
        <xdr:cNvPr id="10" name="四角形: 角度付き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EEA8E6-722E-4F0F-B8B5-EB13D8550019}"/>
            </a:ext>
          </a:extLst>
        </xdr:cNvPr>
        <xdr:cNvSpPr>
          <a:spLocks noChangeAspect="1"/>
        </xdr:cNvSpPr>
      </xdr:nvSpPr>
      <xdr:spPr>
        <a:xfrm>
          <a:off x="142875" y="4238625"/>
          <a:ext cx="1581150" cy="361950"/>
        </a:xfrm>
        <a:prstGeom prst="bevel">
          <a:avLst/>
        </a:prstGeom>
        <a:solidFill>
          <a:srgbClr val="CCFFFF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Ａクラス　男子</a:t>
          </a: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S</a:t>
          </a:r>
          <a:endParaRPr kumimoji="1" lang="ja-JP" altLang="en-US" sz="14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0</xdr:col>
      <xdr:colOff>142875</xdr:colOff>
      <xdr:row>30</xdr:row>
      <xdr:rowOff>9525</xdr:rowOff>
    </xdr:from>
    <xdr:to>
      <xdr:col>1</xdr:col>
      <xdr:colOff>314325</xdr:colOff>
      <xdr:row>31</xdr:row>
      <xdr:rowOff>161926</xdr:rowOff>
    </xdr:to>
    <xdr:sp macro="" textlink="">
      <xdr:nvSpPr>
        <xdr:cNvPr id="16" name="四角形: 角度付き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C6BDD08-1782-4F29-B98D-5C98B91FD881}"/>
            </a:ext>
          </a:extLst>
        </xdr:cNvPr>
        <xdr:cNvSpPr>
          <a:spLocks noChangeAspect="1"/>
        </xdr:cNvSpPr>
      </xdr:nvSpPr>
      <xdr:spPr>
        <a:xfrm>
          <a:off x="142875" y="4714875"/>
          <a:ext cx="1581150" cy="361950"/>
        </a:xfrm>
        <a:prstGeom prst="bevel">
          <a:avLst/>
        </a:prstGeom>
        <a:solidFill>
          <a:srgbClr val="CCFFFF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Ｂクラス　男子</a:t>
          </a: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S</a:t>
          </a:r>
          <a:endParaRPr kumimoji="1" lang="ja-JP" altLang="en-US" sz="14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1</xdr:col>
      <xdr:colOff>2276475</xdr:colOff>
      <xdr:row>27</xdr:row>
      <xdr:rowOff>142875</xdr:rowOff>
    </xdr:from>
    <xdr:to>
      <xdr:col>3</xdr:col>
      <xdr:colOff>523875</xdr:colOff>
      <xdr:row>29</xdr:row>
      <xdr:rowOff>85726</xdr:rowOff>
    </xdr:to>
    <xdr:sp macro="" textlink="">
      <xdr:nvSpPr>
        <xdr:cNvPr id="22" name="四角形: 角度付き 2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DD87E35-04AC-42AB-849D-79DC6B654333}"/>
            </a:ext>
          </a:extLst>
        </xdr:cNvPr>
        <xdr:cNvSpPr>
          <a:spLocks noChangeAspect="1"/>
        </xdr:cNvSpPr>
      </xdr:nvSpPr>
      <xdr:spPr>
        <a:xfrm>
          <a:off x="3686175" y="4219575"/>
          <a:ext cx="1581150" cy="361950"/>
        </a:xfrm>
        <a:prstGeom prst="bevel">
          <a:avLst/>
        </a:prstGeom>
        <a:solidFill>
          <a:srgbClr val="FFCCFF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Ａクラス　女子</a:t>
          </a: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S</a:t>
          </a:r>
          <a:endParaRPr kumimoji="1" lang="ja-JP" altLang="en-US" sz="14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1</xdr:col>
      <xdr:colOff>2276475</xdr:colOff>
      <xdr:row>30</xdr:row>
      <xdr:rowOff>9525</xdr:rowOff>
    </xdr:from>
    <xdr:to>
      <xdr:col>3</xdr:col>
      <xdr:colOff>523875</xdr:colOff>
      <xdr:row>31</xdr:row>
      <xdr:rowOff>161926</xdr:rowOff>
    </xdr:to>
    <xdr:sp macro="" textlink="">
      <xdr:nvSpPr>
        <xdr:cNvPr id="23" name="四角形: 角度付き 2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DE999C9-60C2-4727-B700-7040A188932E}"/>
            </a:ext>
          </a:extLst>
        </xdr:cNvPr>
        <xdr:cNvSpPr>
          <a:spLocks noChangeAspect="1"/>
        </xdr:cNvSpPr>
      </xdr:nvSpPr>
      <xdr:spPr>
        <a:xfrm>
          <a:off x="3686175" y="4714875"/>
          <a:ext cx="1581150" cy="361950"/>
        </a:xfrm>
        <a:prstGeom prst="bevel">
          <a:avLst/>
        </a:prstGeom>
        <a:solidFill>
          <a:srgbClr val="FFCCFF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Ｂクラス　女子</a:t>
          </a: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S</a:t>
          </a:r>
          <a:endParaRPr kumimoji="1" lang="ja-JP" altLang="en-US" sz="14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1</xdr:col>
      <xdr:colOff>485775</xdr:colOff>
      <xdr:row>27</xdr:row>
      <xdr:rowOff>142875</xdr:rowOff>
    </xdr:from>
    <xdr:to>
      <xdr:col>1</xdr:col>
      <xdr:colOff>2066925</xdr:colOff>
      <xdr:row>29</xdr:row>
      <xdr:rowOff>85726</xdr:rowOff>
    </xdr:to>
    <xdr:sp macro="" textlink="">
      <xdr:nvSpPr>
        <xdr:cNvPr id="29" name="四角形: 角度付き 2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D720000-3998-48CD-A0A8-74C49BDE65A4}"/>
            </a:ext>
          </a:extLst>
        </xdr:cNvPr>
        <xdr:cNvSpPr>
          <a:spLocks noChangeAspect="1"/>
        </xdr:cNvSpPr>
      </xdr:nvSpPr>
      <xdr:spPr>
        <a:xfrm>
          <a:off x="1895475" y="4219575"/>
          <a:ext cx="1581150" cy="361950"/>
        </a:xfrm>
        <a:prstGeom prst="bevel">
          <a:avLst/>
        </a:prstGeom>
        <a:solidFill>
          <a:srgbClr val="99FF66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Ａクラス　男子</a:t>
          </a: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D</a:t>
          </a:r>
          <a:endParaRPr kumimoji="1" lang="ja-JP" altLang="en-US" sz="14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4</xdr:col>
      <xdr:colOff>76200</xdr:colOff>
      <xdr:row>27</xdr:row>
      <xdr:rowOff>142875</xdr:rowOff>
    </xdr:from>
    <xdr:to>
      <xdr:col>6</xdr:col>
      <xdr:colOff>400050</xdr:colOff>
      <xdr:row>29</xdr:row>
      <xdr:rowOff>85726</xdr:rowOff>
    </xdr:to>
    <xdr:sp macro="" textlink="">
      <xdr:nvSpPr>
        <xdr:cNvPr id="34" name="四角形: 角度付き 3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275E4A4-3C74-4D60-8298-80F0CE825AF3}"/>
            </a:ext>
          </a:extLst>
        </xdr:cNvPr>
        <xdr:cNvSpPr>
          <a:spLocks noChangeAspect="1"/>
        </xdr:cNvSpPr>
      </xdr:nvSpPr>
      <xdr:spPr>
        <a:xfrm>
          <a:off x="5509591" y="1501223"/>
          <a:ext cx="1582807" cy="356981"/>
        </a:xfrm>
        <a:prstGeom prst="bevel">
          <a:avLst/>
        </a:prstGeom>
        <a:solidFill>
          <a:srgbClr val="FFFF99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Ａクラス　女子</a:t>
          </a: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D</a:t>
          </a:r>
          <a:endParaRPr kumimoji="1" lang="ja-JP" altLang="en-US" sz="14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4</xdr:col>
      <xdr:colOff>76200</xdr:colOff>
      <xdr:row>30</xdr:row>
      <xdr:rowOff>9525</xdr:rowOff>
    </xdr:from>
    <xdr:to>
      <xdr:col>6</xdr:col>
      <xdr:colOff>400050</xdr:colOff>
      <xdr:row>31</xdr:row>
      <xdr:rowOff>161926</xdr:rowOff>
    </xdr:to>
    <xdr:sp macro="" textlink="">
      <xdr:nvSpPr>
        <xdr:cNvPr id="35" name="四角形: 角度付き 3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49ADE45-5B50-40EC-BE32-E61DF47F8717}"/>
            </a:ext>
          </a:extLst>
        </xdr:cNvPr>
        <xdr:cNvSpPr>
          <a:spLocks noChangeAspect="1"/>
        </xdr:cNvSpPr>
      </xdr:nvSpPr>
      <xdr:spPr>
        <a:xfrm>
          <a:off x="5505450" y="4714875"/>
          <a:ext cx="1581150" cy="361950"/>
        </a:xfrm>
        <a:prstGeom prst="bevel">
          <a:avLst/>
        </a:prstGeom>
        <a:solidFill>
          <a:srgbClr val="FFFF99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Ｂクラス　女子</a:t>
          </a: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D</a:t>
          </a:r>
          <a:endParaRPr kumimoji="1" lang="ja-JP" altLang="en-US" sz="14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0</xdr:col>
      <xdr:colOff>152400</xdr:colOff>
      <xdr:row>24</xdr:row>
      <xdr:rowOff>41414</xdr:rowOff>
    </xdr:from>
    <xdr:to>
      <xdr:col>1</xdr:col>
      <xdr:colOff>323850</xdr:colOff>
      <xdr:row>26</xdr:row>
      <xdr:rowOff>200026</xdr:rowOff>
    </xdr:to>
    <xdr:sp macro="" textlink="">
      <xdr:nvSpPr>
        <xdr:cNvPr id="40" name="四角形: 角度付き 3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BA60D24-6DBD-436C-8816-2963BD903946}"/>
            </a:ext>
          </a:extLst>
        </xdr:cNvPr>
        <xdr:cNvSpPr>
          <a:spLocks noChangeAspect="1"/>
        </xdr:cNvSpPr>
      </xdr:nvSpPr>
      <xdr:spPr>
        <a:xfrm>
          <a:off x="152400" y="8705023"/>
          <a:ext cx="1579493" cy="630720"/>
        </a:xfrm>
        <a:prstGeom prst="bevel">
          <a:avLst>
            <a:gd name="adj" fmla="val 7247"/>
          </a:avLst>
        </a:prstGeom>
        <a:solidFill>
          <a:srgbClr val="FFC0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参加料納入票</a:t>
          </a:r>
        </a:p>
      </xdr:txBody>
    </xdr:sp>
    <xdr:clientData/>
  </xdr:twoCellAnchor>
  <xdr:twoCellAnchor editAs="oneCell">
    <xdr:from>
      <xdr:col>1</xdr:col>
      <xdr:colOff>485775</xdr:colOff>
      <xdr:row>24</xdr:row>
      <xdr:rowOff>49696</xdr:rowOff>
    </xdr:from>
    <xdr:to>
      <xdr:col>1</xdr:col>
      <xdr:colOff>2066925</xdr:colOff>
      <xdr:row>26</xdr:row>
      <xdr:rowOff>200026</xdr:rowOff>
    </xdr:to>
    <xdr:sp macro="" textlink="">
      <xdr:nvSpPr>
        <xdr:cNvPr id="41" name="四角形: 角度付き 4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9A1B3C94-D9F9-4CD0-8B0A-03350E3F72C2}"/>
            </a:ext>
          </a:extLst>
        </xdr:cNvPr>
        <xdr:cNvSpPr>
          <a:spLocks noChangeAspect="1"/>
        </xdr:cNvSpPr>
      </xdr:nvSpPr>
      <xdr:spPr>
        <a:xfrm>
          <a:off x="1893818" y="8713305"/>
          <a:ext cx="1581150" cy="622438"/>
        </a:xfrm>
        <a:prstGeom prst="bevel">
          <a:avLst>
            <a:gd name="adj" fmla="val 7177"/>
          </a:avLst>
        </a:prstGeom>
        <a:solidFill>
          <a:srgbClr val="FFC0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参加費受け票</a:t>
          </a:r>
        </a:p>
      </xdr:txBody>
    </xdr:sp>
    <xdr:clientData/>
  </xdr:twoCellAnchor>
  <xdr:twoCellAnchor editAs="oneCell">
    <xdr:from>
      <xdr:col>8</xdr:col>
      <xdr:colOff>272143</xdr:colOff>
      <xdr:row>23</xdr:row>
      <xdr:rowOff>38101</xdr:rowOff>
    </xdr:from>
    <xdr:to>
      <xdr:col>11</xdr:col>
      <xdr:colOff>106589</xdr:colOff>
      <xdr:row>25</xdr:row>
      <xdr:rowOff>106492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944FAE78-0848-4FBC-8ACB-0E8ACA96AE25}"/>
            </a:ext>
          </a:extLst>
        </xdr:cNvPr>
        <xdr:cNvSpPr/>
      </xdr:nvSpPr>
      <xdr:spPr>
        <a:xfrm>
          <a:off x="8215993" y="8343901"/>
          <a:ext cx="2955471" cy="700768"/>
        </a:xfrm>
        <a:prstGeom prst="wedgeRectCallout">
          <a:avLst>
            <a:gd name="adj1" fmla="val -20511"/>
            <a:gd name="adj2" fmla="val 73541"/>
          </a:avLst>
        </a:prstGeom>
        <a:solidFill>
          <a:srgbClr val="66FF66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chemeClr val="tx1"/>
              </a:solidFill>
            </a:rPr>
            <a:t>入力後、参加数が一致しているか確認してください。</a:t>
          </a:r>
        </a:p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2281849</xdr:colOff>
      <xdr:row>24</xdr:row>
      <xdr:rowOff>24848</xdr:rowOff>
    </xdr:from>
    <xdr:to>
      <xdr:col>3</xdr:col>
      <xdr:colOff>518895</xdr:colOff>
      <xdr:row>26</xdr:row>
      <xdr:rowOff>205205</xdr:rowOff>
    </xdr:to>
    <xdr:sp macro="" textlink="">
      <xdr:nvSpPr>
        <xdr:cNvPr id="26" name="四角形: 角度付き 25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BED59E4A-5918-4DB6-9DD0-D85F45740700}"/>
            </a:ext>
          </a:extLst>
        </xdr:cNvPr>
        <xdr:cNvSpPr>
          <a:spLocks noChangeAspect="1"/>
        </xdr:cNvSpPr>
      </xdr:nvSpPr>
      <xdr:spPr>
        <a:xfrm>
          <a:off x="3689892" y="8688457"/>
          <a:ext cx="1574938" cy="652465"/>
        </a:xfrm>
        <a:prstGeom prst="bevel">
          <a:avLst>
            <a:gd name="adj" fmla="val 6672"/>
          </a:avLst>
        </a:prstGeom>
        <a:solidFill>
          <a:srgbClr val="7030A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シングルス名簿確認用一覧</a:t>
          </a:r>
        </a:p>
      </xdr:txBody>
    </xdr:sp>
    <xdr:clientData/>
  </xdr:twoCellAnchor>
  <xdr:twoCellAnchor editAs="oneCell">
    <xdr:from>
      <xdr:col>4</xdr:col>
      <xdr:colOff>57981</xdr:colOff>
      <xdr:row>24</xdr:row>
      <xdr:rowOff>24849</xdr:rowOff>
    </xdr:from>
    <xdr:to>
      <xdr:col>6</xdr:col>
      <xdr:colOff>373962</xdr:colOff>
      <xdr:row>26</xdr:row>
      <xdr:rowOff>205206</xdr:rowOff>
    </xdr:to>
    <xdr:sp macro="" textlink="">
      <xdr:nvSpPr>
        <xdr:cNvPr id="27" name="四角形: 角度付き 26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55A29807-6A3E-47A8-B533-E0E3AD5E8C41}"/>
            </a:ext>
          </a:extLst>
        </xdr:cNvPr>
        <xdr:cNvSpPr>
          <a:spLocks noChangeAspect="1"/>
        </xdr:cNvSpPr>
      </xdr:nvSpPr>
      <xdr:spPr>
        <a:xfrm>
          <a:off x="5491372" y="8688458"/>
          <a:ext cx="1574938" cy="652465"/>
        </a:xfrm>
        <a:prstGeom prst="bevel">
          <a:avLst>
            <a:gd name="adj" fmla="val 6672"/>
          </a:avLst>
        </a:prstGeom>
        <a:solidFill>
          <a:srgbClr val="7030A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ダブルス名簿</a:t>
          </a:r>
          <a:endParaRPr kumimoji="1" lang="en-US" altLang="ja-JP" sz="1400" b="0">
            <a:solidFill>
              <a:schemeClr val="bg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/>
          <a:r>
            <a:rPr kumimoji="1" lang="ja-JP" altLang="en-US" sz="1400" b="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確認用一覧</a:t>
          </a:r>
        </a:p>
      </xdr:txBody>
    </xdr:sp>
    <xdr:clientData/>
  </xdr:twoCellAnchor>
  <xdr:twoCellAnchor editAs="oneCell">
    <xdr:from>
      <xdr:col>0</xdr:col>
      <xdr:colOff>145678</xdr:colOff>
      <xdr:row>32</xdr:row>
      <xdr:rowOff>89648</xdr:rowOff>
    </xdr:from>
    <xdr:to>
      <xdr:col>1</xdr:col>
      <xdr:colOff>317128</xdr:colOff>
      <xdr:row>34</xdr:row>
      <xdr:rowOff>29136</xdr:rowOff>
    </xdr:to>
    <xdr:sp macro="" textlink="">
      <xdr:nvSpPr>
        <xdr:cNvPr id="28" name="四角形: 角度付き 27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EA35DF4-5EE9-40C1-BA4A-F53F10414648}"/>
            </a:ext>
          </a:extLst>
        </xdr:cNvPr>
        <xdr:cNvSpPr>
          <a:spLocks noChangeAspect="1"/>
        </xdr:cNvSpPr>
      </xdr:nvSpPr>
      <xdr:spPr>
        <a:xfrm>
          <a:off x="145678" y="10522324"/>
          <a:ext cx="1583391" cy="365312"/>
        </a:xfrm>
        <a:prstGeom prst="bevel">
          <a:avLst/>
        </a:prstGeom>
        <a:solidFill>
          <a:srgbClr val="CCFFFF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Ｃクラス　男子</a:t>
          </a: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S</a:t>
          </a:r>
          <a:endParaRPr kumimoji="1" lang="ja-JP" altLang="en-US" sz="14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0</xdr:col>
      <xdr:colOff>134472</xdr:colOff>
      <xdr:row>34</xdr:row>
      <xdr:rowOff>190500</xdr:rowOff>
    </xdr:from>
    <xdr:to>
      <xdr:col>1</xdr:col>
      <xdr:colOff>305922</xdr:colOff>
      <xdr:row>36</xdr:row>
      <xdr:rowOff>129988</xdr:rowOff>
    </xdr:to>
    <xdr:sp macro="" textlink="">
      <xdr:nvSpPr>
        <xdr:cNvPr id="32" name="四角形: 角度付き 31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47FDE1AD-E003-4E7D-8DA7-1C984395668D}"/>
            </a:ext>
          </a:extLst>
        </xdr:cNvPr>
        <xdr:cNvSpPr>
          <a:spLocks noChangeAspect="1"/>
        </xdr:cNvSpPr>
      </xdr:nvSpPr>
      <xdr:spPr>
        <a:xfrm>
          <a:off x="134472" y="11049000"/>
          <a:ext cx="1583391" cy="365312"/>
        </a:xfrm>
        <a:prstGeom prst="bevel">
          <a:avLst/>
        </a:prstGeom>
        <a:solidFill>
          <a:srgbClr val="CCFFFF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D</a:t>
          </a:r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クラス　男子</a:t>
          </a: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S</a:t>
          </a:r>
          <a:endParaRPr kumimoji="1" lang="ja-JP" altLang="en-US" sz="14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1</xdr:col>
      <xdr:colOff>481857</xdr:colOff>
      <xdr:row>30</xdr:row>
      <xdr:rowOff>0</xdr:rowOff>
    </xdr:from>
    <xdr:to>
      <xdr:col>1</xdr:col>
      <xdr:colOff>2063007</xdr:colOff>
      <xdr:row>31</xdr:row>
      <xdr:rowOff>152401</xdr:rowOff>
    </xdr:to>
    <xdr:sp macro="" textlink="">
      <xdr:nvSpPr>
        <xdr:cNvPr id="33" name="四角形: 角度付き 32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71A1CDFB-23E2-46F0-8B4A-F1C7F08B11D6}"/>
            </a:ext>
          </a:extLst>
        </xdr:cNvPr>
        <xdr:cNvSpPr>
          <a:spLocks noChangeAspect="1"/>
        </xdr:cNvSpPr>
      </xdr:nvSpPr>
      <xdr:spPr>
        <a:xfrm>
          <a:off x="1893798" y="10006853"/>
          <a:ext cx="1581150" cy="365312"/>
        </a:xfrm>
        <a:prstGeom prst="bevel">
          <a:avLst/>
        </a:prstGeom>
        <a:solidFill>
          <a:srgbClr val="99FF66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Ｂクラス　男子</a:t>
          </a: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D</a:t>
          </a:r>
          <a:endParaRPr kumimoji="1" lang="ja-JP" altLang="en-US" sz="14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1</xdr:col>
      <xdr:colOff>481856</xdr:colOff>
      <xdr:row>32</xdr:row>
      <xdr:rowOff>100852</xdr:rowOff>
    </xdr:from>
    <xdr:to>
      <xdr:col>1</xdr:col>
      <xdr:colOff>2063006</xdr:colOff>
      <xdr:row>34</xdr:row>
      <xdr:rowOff>40340</xdr:rowOff>
    </xdr:to>
    <xdr:sp macro="" textlink="">
      <xdr:nvSpPr>
        <xdr:cNvPr id="37" name="四角形: 角度付き 3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72FCB84A-E72D-4A07-A3CF-6CF3A4158245}"/>
            </a:ext>
          </a:extLst>
        </xdr:cNvPr>
        <xdr:cNvSpPr>
          <a:spLocks noChangeAspect="1"/>
        </xdr:cNvSpPr>
      </xdr:nvSpPr>
      <xdr:spPr>
        <a:xfrm>
          <a:off x="1893797" y="10533528"/>
          <a:ext cx="1581150" cy="365312"/>
        </a:xfrm>
        <a:prstGeom prst="bevel">
          <a:avLst/>
        </a:prstGeom>
        <a:solidFill>
          <a:srgbClr val="99FF66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Ｃクラス　男子</a:t>
          </a: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D</a:t>
          </a:r>
          <a:endParaRPr kumimoji="1" lang="ja-JP" altLang="en-US" sz="14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1</xdr:col>
      <xdr:colOff>481858</xdr:colOff>
      <xdr:row>34</xdr:row>
      <xdr:rowOff>201704</xdr:rowOff>
    </xdr:from>
    <xdr:to>
      <xdr:col>1</xdr:col>
      <xdr:colOff>2063008</xdr:colOff>
      <xdr:row>36</xdr:row>
      <xdr:rowOff>141192</xdr:rowOff>
    </xdr:to>
    <xdr:sp macro="" textlink="">
      <xdr:nvSpPr>
        <xdr:cNvPr id="38" name="四角形: 角度付き 37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2D09EDAC-3CCB-46CF-805D-13F3360CB024}"/>
            </a:ext>
          </a:extLst>
        </xdr:cNvPr>
        <xdr:cNvSpPr>
          <a:spLocks noChangeAspect="1"/>
        </xdr:cNvSpPr>
      </xdr:nvSpPr>
      <xdr:spPr>
        <a:xfrm>
          <a:off x="1893799" y="11060204"/>
          <a:ext cx="1581150" cy="365312"/>
        </a:xfrm>
        <a:prstGeom prst="bevel">
          <a:avLst/>
        </a:prstGeom>
        <a:solidFill>
          <a:srgbClr val="99FF66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Ｄクラス　男子</a:t>
          </a: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D</a:t>
          </a:r>
          <a:endParaRPr kumimoji="1" lang="ja-JP" altLang="en-US" sz="14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1</xdr:col>
      <xdr:colOff>2285996</xdr:colOff>
      <xdr:row>32</xdr:row>
      <xdr:rowOff>100852</xdr:rowOff>
    </xdr:from>
    <xdr:to>
      <xdr:col>3</xdr:col>
      <xdr:colOff>533396</xdr:colOff>
      <xdr:row>34</xdr:row>
      <xdr:rowOff>40340</xdr:rowOff>
    </xdr:to>
    <xdr:sp macro="" textlink="">
      <xdr:nvSpPr>
        <xdr:cNvPr id="39" name="四角形: 角度付き 38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4E9BD9CD-3C96-4834-B1C0-CE250D532FCE}"/>
            </a:ext>
          </a:extLst>
        </xdr:cNvPr>
        <xdr:cNvSpPr>
          <a:spLocks noChangeAspect="1"/>
        </xdr:cNvSpPr>
      </xdr:nvSpPr>
      <xdr:spPr>
        <a:xfrm>
          <a:off x="3697937" y="10533528"/>
          <a:ext cx="1575547" cy="365312"/>
        </a:xfrm>
        <a:prstGeom prst="bevel">
          <a:avLst/>
        </a:prstGeom>
        <a:solidFill>
          <a:srgbClr val="FFCCFF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Ｃクラス　女子</a:t>
          </a: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S</a:t>
          </a:r>
          <a:endParaRPr kumimoji="1" lang="ja-JP" altLang="en-US" sz="14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1</xdr:col>
      <xdr:colOff>2274793</xdr:colOff>
      <xdr:row>34</xdr:row>
      <xdr:rowOff>190498</xdr:rowOff>
    </xdr:from>
    <xdr:to>
      <xdr:col>3</xdr:col>
      <xdr:colOff>522193</xdr:colOff>
      <xdr:row>36</xdr:row>
      <xdr:rowOff>129986</xdr:rowOff>
    </xdr:to>
    <xdr:sp macro="" textlink="">
      <xdr:nvSpPr>
        <xdr:cNvPr id="42" name="四角形: 角度付き 41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2C0540E0-1414-4D29-8026-B249E12203D7}"/>
            </a:ext>
          </a:extLst>
        </xdr:cNvPr>
        <xdr:cNvSpPr>
          <a:spLocks noChangeAspect="1"/>
        </xdr:cNvSpPr>
      </xdr:nvSpPr>
      <xdr:spPr>
        <a:xfrm>
          <a:off x="3686734" y="11048998"/>
          <a:ext cx="1575547" cy="365312"/>
        </a:xfrm>
        <a:prstGeom prst="bevel">
          <a:avLst/>
        </a:prstGeom>
        <a:solidFill>
          <a:srgbClr val="FFCCFF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Ｄクラス　女子</a:t>
          </a: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S</a:t>
          </a:r>
          <a:endParaRPr kumimoji="1" lang="ja-JP" altLang="en-US" sz="14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4</xdr:col>
      <xdr:colOff>89648</xdr:colOff>
      <xdr:row>32</xdr:row>
      <xdr:rowOff>100852</xdr:rowOff>
    </xdr:from>
    <xdr:to>
      <xdr:col>6</xdr:col>
      <xdr:colOff>413498</xdr:colOff>
      <xdr:row>34</xdr:row>
      <xdr:rowOff>40340</xdr:rowOff>
    </xdr:to>
    <xdr:sp macro="" textlink="">
      <xdr:nvSpPr>
        <xdr:cNvPr id="43" name="四角形: 角度付き 42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A42D7415-D36D-44F6-8A0F-15CFAB48970D}"/>
            </a:ext>
          </a:extLst>
        </xdr:cNvPr>
        <xdr:cNvSpPr>
          <a:spLocks noChangeAspect="1"/>
        </xdr:cNvSpPr>
      </xdr:nvSpPr>
      <xdr:spPr>
        <a:xfrm>
          <a:off x="5513295" y="10533528"/>
          <a:ext cx="1578909" cy="365312"/>
        </a:xfrm>
        <a:prstGeom prst="bevel">
          <a:avLst/>
        </a:prstGeom>
        <a:solidFill>
          <a:srgbClr val="FFFF99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Ｃクラス　女子</a:t>
          </a: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D</a:t>
          </a:r>
          <a:endParaRPr kumimoji="1" lang="ja-JP" altLang="en-US" sz="14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4</xdr:col>
      <xdr:colOff>89648</xdr:colOff>
      <xdr:row>34</xdr:row>
      <xdr:rowOff>179294</xdr:rowOff>
    </xdr:from>
    <xdr:to>
      <xdr:col>6</xdr:col>
      <xdr:colOff>413498</xdr:colOff>
      <xdr:row>36</xdr:row>
      <xdr:rowOff>118782</xdr:rowOff>
    </xdr:to>
    <xdr:sp macro="" textlink="">
      <xdr:nvSpPr>
        <xdr:cNvPr id="44" name="四角形: 角度付き 43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9D6A44C8-38BF-401B-926B-462D151A3DA4}"/>
            </a:ext>
          </a:extLst>
        </xdr:cNvPr>
        <xdr:cNvSpPr>
          <a:spLocks noChangeAspect="1"/>
        </xdr:cNvSpPr>
      </xdr:nvSpPr>
      <xdr:spPr>
        <a:xfrm>
          <a:off x="5513295" y="11037794"/>
          <a:ext cx="1578909" cy="365312"/>
        </a:xfrm>
        <a:prstGeom prst="bevel">
          <a:avLst/>
        </a:prstGeom>
        <a:solidFill>
          <a:srgbClr val="FFFF99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Ｄクラス　女子</a:t>
          </a:r>
          <a:r>
            <a:rPr kumimoji="1" lang="en-US" altLang="ja-JP" sz="1400" b="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D</a:t>
          </a:r>
          <a:endParaRPr kumimoji="1" lang="ja-JP" altLang="en-US" sz="1400" b="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6</xdr:col>
      <xdr:colOff>228600</xdr:colOff>
      <xdr:row>11</xdr:row>
      <xdr:rowOff>47625</xdr:rowOff>
    </xdr:from>
    <xdr:to>
      <xdr:col>13</xdr:col>
      <xdr:colOff>86485</xdr:colOff>
      <xdr:row>21</xdr:row>
      <xdr:rowOff>228600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478B739-47CF-4962-7A02-FF244068D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6915150" y="3790950"/>
          <a:ext cx="5449060" cy="27717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0</xdr:row>
      <xdr:rowOff>0</xdr:rowOff>
    </xdr:from>
    <xdr:to>
      <xdr:col>9</xdr:col>
      <xdr:colOff>9524</xdr:colOff>
      <xdr:row>4</xdr:row>
      <xdr:rowOff>106105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E9C5B2-3625-49D7-95B1-ABA3B01B3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0"/>
          <a:ext cx="2066924" cy="896680"/>
        </a:xfrm>
        <a:prstGeom prst="rect">
          <a:avLst/>
        </a:prstGeom>
      </xdr:spPr>
    </xdr:pic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0</xdr:row>
      <xdr:rowOff>0</xdr:rowOff>
    </xdr:from>
    <xdr:to>
      <xdr:col>9</xdr:col>
      <xdr:colOff>9524</xdr:colOff>
      <xdr:row>4</xdr:row>
      <xdr:rowOff>106105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ECA1DF-8728-4BB0-833F-E4B78F806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0"/>
          <a:ext cx="2066924" cy="896680"/>
        </a:xfrm>
        <a:prstGeom prst="rect">
          <a:avLst/>
        </a:prstGeom>
      </xdr:spPr>
    </xdr:pic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0</xdr:row>
      <xdr:rowOff>0</xdr:rowOff>
    </xdr:from>
    <xdr:to>
      <xdr:col>9</xdr:col>
      <xdr:colOff>9524</xdr:colOff>
      <xdr:row>4</xdr:row>
      <xdr:rowOff>106105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D819D9-B1E0-473B-BD71-0403DE009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0"/>
          <a:ext cx="2066924" cy="896680"/>
        </a:xfrm>
        <a:prstGeom prst="rect">
          <a:avLst/>
        </a:prstGeom>
      </xdr:spPr>
    </xdr:pic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0</xdr:row>
      <xdr:rowOff>0</xdr:rowOff>
    </xdr:from>
    <xdr:to>
      <xdr:col>9</xdr:col>
      <xdr:colOff>9524</xdr:colOff>
      <xdr:row>4</xdr:row>
      <xdr:rowOff>106105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D5FC46-536A-4D36-A21B-CC2D9D35D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0"/>
          <a:ext cx="2066924" cy="896680"/>
        </a:xfrm>
        <a:prstGeom prst="rect">
          <a:avLst/>
        </a:prstGeom>
      </xdr:spPr>
    </xdr:pic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0</xdr:row>
      <xdr:rowOff>0</xdr:rowOff>
    </xdr:from>
    <xdr:to>
      <xdr:col>9</xdr:col>
      <xdr:colOff>9524</xdr:colOff>
      <xdr:row>4</xdr:row>
      <xdr:rowOff>106105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1A1795-C3BB-4E41-96C1-CE0CBC915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0"/>
          <a:ext cx="2066924" cy="896680"/>
        </a:xfrm>
        <a:prstGeom prst="rect">
          <a:avLst/>
        </a:prstGeom>
      </xdr:spPr>
    </xdr:pic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0</xdr:row>
      <xdr:rowOff>0</xdr:rowOff>
    </xdr:from>
    <xdr:to>
      <xdr:col>9</xdr:col>
      <xdr:colOff>9524</xdr:colOff>
      <xdr:row>4</xdr:row>
      <xdr:rowOff>106105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285FEA-F1B2-4B99-8FCB-1CC9B8FF3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0"/>
          <a:ext cx="2066924" cy="896680"/>
        </a:xfrm>
        <a:prstGeom prst="rect">
          <a:avLst/>
        </a:prstGeom>
      </xdr:spPr>
    </xdr:pic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0</xdr:row>
      <xdr:rowOff>0</xdr:rowOff>
    </xdr:from>
    <xdr:to>
      <xdr:col>9</xdr:col>
      <xdr:colOff>9524</xdr:colOff>
      <xdr:row>4</xdr:row>
      <xdr:rowOff>106105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C8103D-76EA-43D9-B9FE-F51020D96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0"/>
          <a:ext cx="2066924" cy="896680"/>
        </a:xfrm>
        <a:prstGeom prst="rect">
          <a:avLst/>
        </a:prstGeom>
      </xdr:spPr>
    </xdr:pic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0</xdr:row>
      <xdr:rowOff>0</xdr:rowOff>
    </xdr:from>
    <xdr:to>
      <xdr:col>9</xdr:col>
      <xdr:colOff>9524</xdr:colOff>
      <xdr:row>4</xdr:row>
      <xdr:rowOff>106105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5BA20E-FB99-4F12-A325-3BA16C441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0"/>
          <a:ext cx="2066924" cy="896680"/>
        </a:xfrm>
        <a:prstGeom prst="rect">
          <a:avLst/>
        </a:prstGeom>
      </xdr:spPr>
    </xdr:pic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0</xdr:row>
      <xdr:rowOff>0</xdr:rowOff>
    </xdr:from>
    <xdr:to>
      <xdr:col>9</xdr:col>
      <xdr:colOff>9524</xdr:colOff>
      <xdr:row>4</xdr:row>
      <xdr:rowOff>106105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B7CCD6-BE06-4EA9-B01D-FA2D634B7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0"/>
          <a:ext cx="2066924" cy="896680"/>
        </a:xfrm>
        <a:prstGeom prst="rect">
          <a:avLst/>
        </a:prstGeom>
      </xdr:spPr>
    </xdr:pic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0</xdr:row>
      <xdr:rowOff>0</xdr:rowOff>
    </xdr:from>
    <xdr:to>
      <xdr:col>9</xdr:col>
      <xdr:colOff>9524</xdr:colOff>
      <xdr:row>4</xdr:row>
      <xdr:rowOff>106105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099234-D9F9-46FE-B577-F7ACF456E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0"/>
          <a:ext cx="2066924" cy="896680"/>
        </a:xfrm>
        <a:prstGeom prst="rect">
          <a:avLst/>
        </a:prstGeom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628651</xdr:colOff>
      <xdr:row>0</xdr:row>
      <xdr:rowOff>95250</xdr:rowOff>
    </xdr:from>
    <xdr:to>
      <xdr:col>15</xdr:col>
      <xdr:colOff>638175</xdr:colOff>
      <xdr:row>3</xdr:row>
      <xdr:rowOff>20380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4CC948-ACB7-4C81-9323-E1440A5390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96676" y="95250"/>
          <a:ext cx="2066924" cy="896680"/>
        </a:xfrm>
        <a:prstGeom prst="rect">
          <a:avLst/>
        </a:prstGeom>
      </xdr:spPr>
    </xdr:pic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411997</xdr:colOff>
      <xdr:row>2</xdr:row>
      <xdr:rowOff>133350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0056DF-787F-4D76-B44E-0EBB7F2370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97797" cy="476250"/>
        </a:xfrm>
        <a:prstGeom prst="rect">
          <a:avLst/>
        </a:prstGeom>
      </xdr:spPr>
    </xdr:pic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411997</xdr:colOff>
      <xdr:row>2</xdr:row>
      <xdr:rowOff>133350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B43F06-4003-47D6-BA27-FA6F0B6FD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97797" cy="476250"/>
        </a:xfrm>
        <a:prstGeom prst="rect">
          <a:avLst/>
        </a:prstGeom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800100</xdr:colOff>
      <xdr:row>0</xdr:row>
      <xdr:rowOff>0</xdr:rowOff>
    </xdr:from>
    <xdr:to>
      <xdr:col>13</xdr:col>
      <xdr:colOff>104774</xdr:colOff>
      <xdr:row>2</xdr:row>
      <xdr:rowOff>39430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2C6053-2BF5-4DAB-9DA1-EFEA37D5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6525" y="0"/>
          <a:ext cx="2066924" cy="896680"/>
        </a:xfrm>
        <a:prstGeom prst="rect">
          <a:avLst/>
        </a:prstGeom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0</xdr:row>
      <xdr:rowOff>0</xdr:rowOff>
    </xdr:from>
    <xdr:to>
      <xdr:col>9</xdr:col>
      <xdr:colOff>9524</xdr:colOff>
      <xdr:row>4</xdr:row>
      <xdr:rowOff>106105</xdr:rowOff>
    </xdr:to>
    <xdr:pic>
      <xdr:nvPicPr>
        <xdr:cNvPr id="3" name="図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ACA08C-2D15-4174-BEF0-77A219270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0"/>
          <a:ext cx="2066924" cy="896680"/>
        </a:xfrm>
        <a:prstGeom prst="rect">
          <a:avLst/>
        </a:prstGeom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0</xdr:row>
      <xdr:rowOff>0</xdr:rowOff>
    </xdr:from>
    <xdr:to>
      <xdr:col>9</xdr:col>
      <xdr:colOff>9524</xdr:colOff>
      <xdr:row>4</xdr:row>
      <xdr:rowOff>106105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06F4C0-4843-4626-8D73-CE3FE9917E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0"/>
          <a:ext cx="2066924" cy="896680"/>
        </a:xfrm>
        <a:prstGeom prst="rect">
          <a:avLst/>
        </a:prstGeom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0</xdr:row>
      <xdr:rowOff>0</xdr:rowOff>
    </xdr:from>
    <xdr:to>
      <xdr:col>9</xdr:col>
      <xdr:colOff>9524</xdr:colOff>
      <xdr:row>4</xdr:row>
      <xdr:rowOff>106105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BA1338-BA58-4BAF-861E-C2A590CEF6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0"/>
          <a:ext cx="2066924" cy="896680"/>
        </a:xfrm>
        <a:prstGeom prst="rect">
          <a:avLst/>
        </a:prstGeom>
      </xdr:spPr>
    </xdr:pic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0</xdr:row>
      <xdr:rowOff>0</xdr:rowOff>
    </xdr:from>
    <xdr:to>
      <xdr:col>9</xdr:col>
      <xdr:colOff>9524</xdr:colOff>
      <xdr:row>4</xdr:row>
      <xdr:rowOff>106105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25CC88-7D8A-4C6D-9B9F-EFB53645A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0"/>
          <a:ext cx="2066924" cy="896680"/>
        </a:xfrm>
        <a:prstGeom prst="rect">
          <a:avLst/>
        </a:prstGeom>
      </xdr:spPr>
    </xdr:pic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0</xdr:row>
      <xdr:rowOff>0</xdr:rowOff>
    </xdr:from>
    <xdr:to>
      <xdr:col>9</xdr:col>
      <xdr:colOff>9524</xdr:colOff>
      <xdr:row>4</xdr:row>
      <xdr:rowOff>106105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BD2F64-4CF7-447C-8693-A4132CAB8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0"/>
          <a:ext cx="2066924" cy="896680"/>
        </a:xfrm>
        <a:prstGeom prst="rect">
          <a:avLst/>
        </a:prstGeom>
      </xdr:spPr>
    </xdr:pic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0</xdr:row>
      <xdr:rowOff>0</xdr:rowOff>
    </xdr:from>
    <xdr:to>
      <xdr:col>9</xdr:col>
      <xdr:colOff>9524</xdr:colOff>
      <xdr:row>4</xdr:row>
      <xdr:rowOff>106105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4F946C-4B84-4B21-838C-2273CE6D4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0"/>
          <a:ext cx="2066924" cy="896680"/>
        </a:xfrm>
        <a:prstGeom prst="rect">
          <a:avLst/>
        </a:prstGeom>
      </xdr:spPr>
    </xdr:pic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oshioka/My%20Documents/&#12401;&#12381;&#12420;&#12429;&#36939;&#21942;&#26412;&#37096;/&#22823;&#20250;&#36939;&#21942;/&#20853;&#24235;&#30476;&#21332;&#20250;&#21508;&#36899;&#30431;&#22823;&#20250;/&#31038;&#20250;&#20154;&#36899;&#30431;/&#22243;&#20307;&#25126;/&#31532;&#65301;&#65301;&#22238;&#31179;&#23395;&#22243;&#20307;/&#20853;&#24235;&#30476;&#31038;&#20250;&#20154;&#12463;&#12521;&#12502;&#22243;&#20307;&#12522;&#12540;&#12464;&#25126;&#21442;&#21152;&#20104;&#23450;&#12463;&#12521;&#1247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suto/AppData/Local/Temp/2013&#24180;&#24230;&#31532;62&#22238;&#36817;&#30079;&#32207;&#21512;&#36984;&#25163;&#27177;&#22823;&#20250;&#12503;&#12525;&#12464;&#12521;&#12512;092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tarlight1999\Documents\&#12400;&#12393;&#12415;&#12435;&#12392;&#12435;\&#12502;&#12525;&#12483;&#12463;&#22823;&#20250;2007_8_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oshioka/My%20Documents/&#12401;&#12381;&#12420;&#12429;&#36939;&#21942;&#26412;&#37096;/&#22823;&#20250;&#36939;&#21942;/&#20853;&#24235;&#30476;&#21332;&#20250;&#21508;&#36899;&#30431;&#22823;&#20250;/&#31038;&#20250;&#20154;&#36899;&#30431;/&#22243;&#20307;&#25126;/&#31532;&#65301;&#65303;&#22238;&#31179;&#23395;&#22243;&#20307;/&#12401;&#12381;&#12420;&#12429;&#36939;&#21942;&#26412;&#37096;/&#22823;&#20250;&#36939;&#21942;/&#20853;&#24235;&#30476;&#21332;&#20250;&#21508;&#36899;&#30431;&#22823;&#20250;/&#31038;&#20250;&#20154;&#36899;&#30431;/&#22243;&#20307;&#25126;/&#31532;&#65301;&#65302;&#22238;&#26149;&#23395;&#22243;&#20307;/&#20853;&#24235;&#30476;&#31038;&#20250;&#20154;&#12463;&#12521;&#12502;&#22243;&#20307;&#12522;&#12540;&#12464;&#25126;&#21442;&#21152;&#20104;&#23450;&#12463;&#12521;&#1247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チーム名(男子)"/>
      <sheetName val="非印刷選手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非印刷選手"/>
      <sheetName val="表紙"/>
      <sheetName val="挨拶 "/>
      <sheetName val="歓迎のことば"/>
      <sheetName val="式次第"/>
      <sheetName val="大会役員"/>
      <sheetName val="競技役員"/>
      <sheetName val="注意事項"/>
      <sheetName val="タイムテーブル"/>
      <sheetName val="MS"/>
      <sheetName val="WS"/>
      <sheetName val="MD"/>
      <sheetName val="WD"/>
      <sheetName val="XD"/>
      <sheetName val="栄光のあと１"/>
      <sheetName val="栄光のあと２"/>
      <sheetName val="栄光のあと３"/>
      <sheetName val="非印刷最終成績表"/>
      <sheetName val="非印刷タイ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＆エントリー数"/>
      <sheetName val="役員"/>
      <sheetName val="注意"/>
      <sheetName val="TimeTable"/>
      <sheetName val="GDA"/>
      <sheetName val="GDB"/>
      <sheetName val="GSA"/>
      <sheetName val="GSB"/>
      <sheetName val="GSC"/>
      <sheetName val="登録名簿"/>
      <sheetName val="複名簿"/>
      <sheetName val="複名簿 (2)"/>
      <sheetName val="単名簿"/>
      <sheetName val="審判用紙"/>
      <sheetName val="審判用紙Data"/>
      <sheetName val="結果"/>
      <sheetName val="結果 (値)"/>
      <sheetName val="結果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チーム名(男子)"/>
      <sheetName val="非印刷選手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43"/>
  <sheetViews>
    <sheetView tabSelected="1" workbookViewId="0">
      <selection activeCell="C15" sqref="C15"/>
    </sheetView>
    <sheetView topLeftCell="A13" workbookViewId="1">
      <selection activeCell="C16" sqref="C16"/>
    </sheetView>
  </sheetViews>
  <sheetFormatPr defaultRowHeight="24.75" customHeight="1" x14ac:dyDescent="0.15"/>
  <cols>
    <col min="1" max="1" width="18.5" customWidth="1"/>
    <col min="2" max="2" width="34.75" customWidth="1"/>
    <col min="3" max="3" width="9" customWidth="1"/>
    <col min="5" max="7" width="8.25" customWidth="1"/>
    <col min="8" max="8" width="1.125" customWidth="1"/>
    <col min="9" max="9" width="18" customWidth="1"/>
    <col min="10" max="13" width="11.5" customWidth="1"/>
  </cols>
  <sheetData>
    <row r="1" spans="1:13" ht="5.25" customHeight="1" x14ac:dyDescent="0.15"/>
    <row r="2" spans="1:13" ht="24.75" customHeight="1" x14ac:dyDescent="0.15">
      <c r="A2" s="59" t="s">
        <v>58</v>
      </c>
      <c r="B2" s="166" t="s">
        <v>159</v>
      </c>
      <c r="C2" s="167"/>
      <c r="D2" s="167"/>
      <c r="E2" s="167"/>
      <c r="F2" s="167"/>
      <c r="G2" s="168"/>
    </row>
    <row r="3" spans="1:13" ht="24.75" customHeight="1" x14ac:dyDescent="0.15">
      <c r="A3" s="84"/>
      <c r="B3" s="84"/>
      <c r="C3" s="84"/>
      <c r="D3" s="84"/>
      <c r="E3" s="84"/>
      <c r="F3" s="84"/>
      <c r="G3" s="84"/>
    </row>
    <row r="4" spans="1:13" s="95" customFormat="1" ht="30" customHeight="1" x14ac:dyDescent="0.15">
      <c r="A4" s="160" t="s">
        <v>145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</row>
    <row r="5" spans="1:13" s="95" customFormat="1" ht="30" customHeight="1" x14ac:dyDescent="0.15">
      <c r="A5" s="169" t="s">
        <v>146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</row>
    <row r="6" spans="1:13" s="95" customFormat="1" ht="30" customHeight="1" x14ac:dyDescent="0.15">
      <c r="A6" s="160" t="s">
        <v>77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</row>
    <row r="7" spans="1:13" s="95" customFormat="1" ht="30" customHeight="1" x14ac:dyDescent="0.15">
      <c r="A7" s="160" t="s">
        <v>90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</row>
    <row r="8" spans="1:13" s="95" customFormat="1" ht="30" customHeight="1" x14ac:dyDescent="0.15">
      <c r="A8" s="160" t="s">
        <v>147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</row>
    <row r="9" spans="1:13" s="95" customFormat="1" ht="30" customHeight="1" x14ac:dyDescent="0.15">
      <c r="A9" s="160" t="s">
        <v>150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</row>
    <row r="10" spans="1:13" s="95" customFormat="1" ht="30" customHeight="1" x14ac:dyDescent="0.15">
      <c r="A10" s="161" t="s">
        <v>78</v>
      </c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</row>
    <row r="11" spans="1:13" s="95" customFormat="1" ht="30" customHeight="1" x14ac:dyDescent="0.15">
      <c r="A11" s="160" t="s">
        <v>151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</row>
    <row r="12" spans="1:13" ht="21.75" customHeight="1" x14ac:dyDescent="0.15">
      <c r="A12" s="164"/>
      <c r="B12" s="164"/>
      <c r="C12" s="164"/>
    </row>
    <row r="13" spans="1:13" ht="20.25" customHeight="1" x14ac:dyDescent="0.15">
      <c r="A13" s="59" t="s">
        <v>61</v>
      </c>
      <c r="B13" s="87"/>
    </row>
    <row r="14" spans="1:13" ht="20.25" customHeight="1" x14ac:dyDescent="0.15">
      <c r="A14" s="59" t="s">
        <v>16</v>
      </c>
      <c r="B14" s="97"/>
      <c r="C14" s="150" t="s">
        <v>62</v>
      </c>
    </row>
    <row r="15" spans="1:13" ht="20.25" customHeight="1" x14ac:dyDescent="0.15">
      <c r="A15" s="58" t="s">
        <v>57</v>
      </c>
      <c r="B15" s="97"/>
      <c r="C15" s="151"/>
    </row>
    <row r="16" spans="1:13" ht="20.25" customHeight="1" x14ac:dyDescent="0.15">
      <c r="A16" s="59" t="s">
        <v>59</v>
      </c>
      <c r="B16" s="97"/>
    </row>
    <row r="17" spans="1:13" ht="20.25" customHeight="1" x14ac:dyDescent="0.15">
      <c r="A17" s="88" t="s">
        <v>54</v>
      </c>
      <c r="B17" s="97"/>
      <c r="C17" s="158" t="s">
        <v>158</v>
      </c>
    </row>
    <row r="18" spans="1:13" ht="20.25" customHeight="1" x14ac:dyDescent="0.15">
      <c r="A18" s="88" t="s">
        <v>79</v>
      </c>
      <c r="B18" s="97"/>
      <c r="C18" s="166"/>
      <c r="D18" s="168"/>
      <c r="G18" s="94" t="str">
        <f>IF(C15=4,"2,000",IF(C15=3,"1,500","1,000"))</f>
        <v>1,000</v>
      </c>
    </row>
    <row r="19" spans="1:13" ht="20.25" customHeight="1" x14ac:dyDescent="0.15">
      <c r="A19" s="88" t="s">
        <v>153</v>
      </c>
      <c r="B19" s="97"/>
      <c r="C19" s="166"/>
      <c r="D19" s="168"/>
    </row>
    <row r="20" spans="1:13" ht="20.25" customHeight="1" x14ac:dyDescent="0.15">
      <c r="A20" s="88" t="s">
        <v>154</v>
      </c>
      <c r="B20" s="97"/>
      <c r="C20" s="166"/>
      <c r="D20" s="168"/>
    </row>
    <row r="21" spans="1:13" ht="20.25" customHeight="1" x14ac:dyDescent="0.15">
      <c r="A21" s="88" t="s">
        <v>55</v>
      </c>
      <c r="B21" s="97"/>
      <c r="C21" s="158" t="s">
        <v>149</v>
      </c>
    </row>
    <row r="22" spans="1:13" ht="20.25" customHeight="1" x14ac:dyDescent="0.15">
      <c r="A22" s="88" t="s">
        <v>56</v>
      </c>
      <c r="B22" s="159"/>
    </row>
    <row r="24" spans="1:13" ht="28.5" x14ac:dyDescent="0.15">
      <c r="A24" s="92" t="s">
        <v>71</v>
      </c>
      <c r="B24" s="90"/>
      <c r="C24" s="90"/>
      <c r="D24" s="90"/>
      <c r="E24" s="91"/>
      <c r="F24" s="91"/>
      <c r="G24" s="91"/>
      <c r="H24" s="85"/>
    </row>
    <row r="25" spans="1:13" ht="21" customHeight="1" x14ac:dyDescent="0.15">
      <c r="A25" s="90"/>
      <c r="B25" s="90"/>
      <c r="C25" s="90"/>
      <c r="D25" s="90"/>
      <c r="E25" s="90"/>
      <c r="F25" s="90"/>
      <c r="G25" s="90"/>
      <c r="H25" s="85"/>
    </row>
    <row r="26" spans="1:13" ht="16.5" customHeight="1" x14ac:dyDescent="0.15">
      <c r="A26" s="90"/>
      <c r="B26" s="90"/>
      <c r="C26" s="90"/>
      <c r="D26" s="90"/>
      <c r="E26" s="90"/>
      <c r="F26" s="90"/>
      <c r="G26" s="90"/>
      <c r="H26" s="85"/>
    </row>
    <row r="27" spans="1:13" ht="16.5" customHeight="1" x14ac:dyDescent="0.15">
      <c r="A27" s="90"/>
      <c r="B27" s="90"/>
      <c r="C27" s="90"/>
      <c r="D27" s="90"/>
      <c r="E27" s="90"/>
      <c r="F27" s="90"/>
      <c r="G27" s="90"/>
      <c r="H27" s="85"/>
    </row>
    <row r="28" spans="1:13" ht="16.5" customHeight="1" x14ac:dyDescent="0.15">
      <c r="A28" s="90"/>
      <c r="B28" s="90"/>
      <c r="C28" s="90"/>
      <c r="D28" s="90"/>
      <c r="E28" s="90"/>
      <c r="F28" s="90"/>
      <c r="G28" s="90"/>
      <c r="H28" s="85"/>
      <c r="I28" s="165"/>
      <c r="J28" s="162" t="s">
        <v>72</v>
      </c>
      <c r="K28" s="162" t="s">
        <v>73</v>
      </c>
      <c r="L28" s="162" t="s">
        <v>74</v>
      </c>
      <c r="M28" s="162" t="s">
        <v>75</v>
      </c>
    </row>
    <row r="29" spans="1:13" ht="16.5" customHeight="1" x14ac:dyDescent="0.15">
      <c r="A29" s="90"/>
      <c r="B29" s="90"/>
      <c r="C29" s="90"/>
      <c r="D29" s="90"/>
      <c r="E29" s="90"/>
      <c r="F29" s="90"/>
      <c r="G29" s="90"/>
      <c r="H29" s="85"/>
      <c r="I29" s="165"/>
      <c r="J29" s="162"/>
      <c r="K29" s="162"/>
      <c r="L29" s="162"/>
      <c r="M29" s="162"/>
    </row>
    <row r="30" spans="1:13" ht="16.5" customHeight="1" x14ac:dyDescent="0.15">
      <c r="A30" s="90"/>
      <c r="B30" s="90"/>
      <c r="C30" s="90"/>
      <c r="D30" s="90"/>
      <c r="E30" s="90"/>
      <c r="F30" s="90"/>
      <c r="G30" s="90"/>
      <c r="H30" s="85"/>
      <c r="I30" s="162" t="s">
        <v>91</v>
      </c>
      <c r="J30" s="163">
        <f>参加料納入票!C14</f>
        <v>0</v>
      </c>
      <c r="K30" s="163">
        <f>参加料納入票!C43</f>
        <v>0</v>
      </c>
      <c r="L30" s="163">
        <f>参加料納入票!C28</f>
        <v>0</v>
      </c>
      <c r="M30" s="163">
        <f>参加料納入票!C55</f>
        <v>0</v>
      </c>
    </row>
    <row r="31" spans="1:13" ht="16.5" customHeight="1" x14ac:dyDescent="0.15">
      <c r="A31" s="90"/>
      <c r="B31" s="90"/>
      <c r="C31" s="90"/>
      <c r="D31" s="90"/>
      <c r="E31" s="90"/>
      <c r="F31" s="90"/>
      <c r="G31" s="90"/>
      <c r="H31" s="85"/>
      <c r="I31" s="162"/>
      <c r="J31" s="163"/>
      <c r="K31" s="163"/>
      <c r="L31" s="163"/>
      <c r="M31" s="163"/>
    </row>
    <row r="32" spans="1:13" ht="16.5" customHeight="1" x14ac:dyDescent="0.15">
      <c r="A32" s="90"/>
      <c r="B32" s="90"/>
      <c r="C32" s="90"/>
      <c r="D32" s="90"/>
      <c r="E32" s="90"/>
      <c r="F32" s="90"/>
      <c r="G32" s="90"/>
      <c r="H32" s="85"/>
      <c r="I32" s="162" t="s">
        <v>92</v>
      </c>
      <c r="J32" s="163">
        <f>参加料納入票!C15</f>
        <v>0</v>
      </c>
      <c r="K32" s="163">
        <f>参加料納入票!C44</f>
        <v>0</v>
      </c>
      <c r="L32" s="163">
        <f>参加料納入票!C29</f>
        <v>0</v>
      </c>
      <c r="M32" s="163">
        <f>参加料納入票!C56</f>
        <v>0</v>
      </c>
    </row>
    <row r="33" spans="1:13" ht="16.5" customHeight="1" x14ac:dyDescent="0.15">
      <c r="A33" s="90"/>
      <c r="B33" s="90"/>
      <c r="C33" s="90"/>
      <c r="D33" s="90"/>
      <c r="E33" s="90"/>
      <c r="F33" s="90"/>
      <c r="G33" s="90"/>
      <c r="H33" s="85"/>
      <c r="I33" s="162"/>
      <c r="J33" s="163"/>
      <c r="K33" s="163"/>
      <c r="L33" s="163"/>
      <c r="M33" s="163"/>
    </row>
    <row r="34" spans="1:13" ht="16.5" customHeight="1" x14ac:dyDescent="0.15">
      <c r="A34" s="90"/>
      <c r="B34" s="90"/>
      <c r="C34" s="90"/>
      <c r="D34" s="90"/>
      <c r="E34" s="90"/>
      <c r="F34" s="90"/>
      <c r="G34" s="90"/>
      <c r="H34" s="85"/>
      <c r="I34" s="162" t="s">
        <v>93</v>
      </c>
      <c r="J34" s="163">
        <f>参加料納入票!C16</f>
        <v>0</v>
      </c>
      <c r="K34" s="163">
        <f>参加料納入票!C45</f>
        <v>0</v>
      </c>
      <c r="L34" s="163">
        <f>参加料納入票!C30</f>
        <v>0</v>
      </c>
      <c r="M34" s="163">
        <f>参加料納入票!C57</f>
        <v>0</v>
      </c>
    </row>
    <row r="35" spans="1:13" ht="16.5" customHeight="1" x14ac:dyDescent="0.15">
      <c r="A35" s="90"/>
      <c r="B35" s="90"/>
      <c r="C35" s="90"/>
      <c r="D35" s="90"/>
      <c r="E35" s="90"/>
      <c r="F35" s="90"/>
      <c r="G35" s="90"/>
      <c r="H35" s="85"/>
      <c r="I35" s="162"/>
      <c r="J35" s="163"/>
      <c r="K35" s="163"/>
      <c r="L35" s="163"/>
      <c r="M35" s="163"/>
    </row>
    <row r="36" spans="1:13" ht="16.5" customHeight="1" x14ac:dyDescent="0.15">
      <c r="A36" s="90"/>
      <c r="B36" s="90"/>
      <c r="C36" s="90"/>
      <c r="D36" s="90"/>
      <c r="E36" s="90"/>
      <c r="F36" s="90"/>
      <c r="G36" s="90"/>
      <c r="H36" s="85"/>
      <c r="I36" s="162" t="s">
        <v>94</v>
      </c>
      <c r="J36" s="163">
        <f>参加料納入票!C17</f>
        <v>0</v>
      </c>
      <c r="K36" s="163">
        <f>参加料納入票!C46</f>
        <v>0</v>
      </c>
      <c r="L36" s="163">
        <f>参加料納入票!C31</f>
        <v>0</v>
      </c>
      <c r="M36" s="163">
        <f>参加料納入票!C58</f>
        <v>0</v>
      </c>
    </row>
    <row r="37" spans="1:13" ht="16.5" customHeight="1" x14ac:dyDescent="0.15">
      <c r="A37" s="90"/>
      <c r="B37" s="90"/>
      <c r="C37" s="90"/>
      <c r="D37" s="90"/>
      <c r="E37" s="90"/>
      <c r="F37" s="90"/>
      <c r="G37" s="90"/>
      <c r="H37" s="85"/>
      <c r="I37" s="162"/>
      <c r="J37" s="163"/>
      <c r="K37" s="163"/>
      <c r="L37" s="163"/>
      <c r="M37" s="163"/>
    </row>
    <row r="38" spans="1:13" ht="16.5" customHeight="1" x14ac:dyDescent="0.15">
      <c r="A38" s="90"/>
      <c r="B38" s="90"/>
      <c r="C38" s="90"/>
      <c r="D38" s="90"/>
      <c r="E38" s="90"/>
      <c r="F38" s="90"/>
      <c r="G38" s="90"/>
      <c r="H38" s="85"/>
      <c r="I38" s="162" t="s">
        <v>76</v>
      </c>
      <c r="J38" s="163">
        <f>SUM(J30:J37)</f>
        <v>0</v>
      </c>
      <c r="K38" s="163">
        <f t="shared" ref="K38:M38" si="0">SUM(K30:K37)</f>
        <v>0</v>
      </c>
      <c r="L38" s="163">
        <f t="shared" si="0"/>
        <v>0</v>
      </c>
      <c r="M38" s="163">
        <f t="shared" si="0"/>
        <v>0</v>
      </c>
    </row>
    <row r="39" spans="1:13" ht="16.5" customHeight="1" x14ac:dyDescent="0.15">
      <c r="A39" s="90"/>
      <c r="B39" s="90"/>
      <c r="C39" s="90"/>
      <c r="D39" s="90"/>
      <c r="E39" s="90"/>
      <c r="F39" s="90"/>
      <c r="G39" s="90"/>
      <c r="H39" s="85"/>
      <c r="I39" s="162"/>
      <c r="J39" s="163"/>
      <c r="K39" s="163"/>
      <c r="L39" s="163"/>
      <c r="M39" s="163"/>
    </row>
    <row r="40" spans="1:13" ht="16.5" customHeight="1" x14ac:dyDescent="0.15">
      <c r="A40" s="90"/>
      <c r="B40" s="90"/>
      <c r="C40" s="90"/>
      <c r="D40" s="90"/>
      <c r="E40" s="90"/>
      <c r="F40" s="90"/>
      <c r="G40" s="90"/>
      <c r="H40" s="85"/>
    </row>
    <row r="41" spans="1:13" ht="16.5" customHeight="1" x14ac:dyDescent="0.15">
      <c r="H41" s="85"/>
    </row>
    <row r="42" spans="1:13" ht="16.5" customHeight="1" x14ac:dyDescent="0.15"/>
    <row r="43" spans="1:13" ht="16.5" customHeight="1" x14ac:dyDescent="0.15"/>
  </sheetData>
  <mergeCells count="43">
    <mergeCell ref="A6:M6"/>
    <mergeCell ref="A7:M7"/>
    <mergeCell ref="A8:M8"/>
    <mergeCell ref="B2:G2"/>
    <mergeCell ref="A4:M4"/>
    <mergeCell ref="A5:M5"/>
    <mergeCell ref="I36:I37"/>
    <mergeCell ref="K28:K29"/>
    <mergeCell ref="L28:L29"/>
    <mergeCell ref="M28:M29"/>
    <mergeCell ref="J36:J37"/>
    <mergeCell ref="K36:K37"/>
    <mergeCell ref="L36:L37"/>
    <mergeCell ref="M36:M37"/>
    <mergeCell ref="K30:K31"/>
    <mergeCell ref="L30:L31"/>
    <mergeCell ref="M30:M31"/>
    <mergeCell ref="K32:K33"/>
    <mergeCell ref="L32:L33"/>
    <mergeCell ref="M32:M33"/>
    <mergeCell ref="I28:I29"/>
    <mergeCell ref="J28:J29"/>
    <mergeCell ref="K38:K39"/>
    <mergeCell ref="L38:L39"/>
    <mergeCell ref="M38:M39"/>
    <mergeCell ref="I38:I39"/>
    <mergeCell ref="J38:J39"/>
    <mergeCell ref="A11:M11"/>
    <mergeCell ref="A9:M9"/>
    <mergeCell ref="A10:M10"/>
    <mergeCell ref="I34:I35"/>
    <mergeCell ref="J34:J35"/>
    <mergeCell ref="K34:K35"/>
    <mergeCell ref="L34:L35"/>
    <mergeCell ref="M34:M35"/>
    <mergeCell ref="A12:C12"/>
    <mergeCell ref="I32:I33"/>
    <mergeCell ref="J32:J33"/>
    <mergeCell ref="I30:I31"/>
    <mergeCell ref="J30:J31"/>
    <mergeCell ref="C18:D18"/>
    <mergeCell ref="C19:D19"/>
    <mergeCell ref="C20:D20"/>
  </mergeCells>
  <phoneticPr fontId="4"/>
  <conditionalFormatting sqref="J30:M30">
    <cfRule type="cellIs" dxfId="117" priority="19" operator="notEqual">
      <formula>0</formula>
    </cfRule>
    <cfRule type="cellIs" dxfId="116" priority="20" operator="equal">
      <formula>0</formula>
    </cfRule>
  </conditionalFormatting>
  <conditionalFormatting sqref="J32:M32">
    <cfRule type="cellIs" dxfId="115" priority="15" operator="notEqual">
      <formula>0</formula>
    </cfRule>
    <cfRule type="cellIs" dxfId="114" priority="16" operator="equal">
      <formula>0</formula>
    </cfRule>
  </conditionalFormatting>
  <conditionalFormatting sqref="J34:M34">
    <cfRule type="cellIs" dxfId="113" priority="13" operator="notEqual">
      <formula>0</formula>
    </cfRule>
    <cfRule type="cellIs" dxfId="112" priority="14" operator="equal">
      <formula>0</formula>
    </cfRule>
  </conditionalFormatting>
  <conditionalFormatting sqref="J36:M36">
    <cfRule type="cellIs" dxfId="111" priority="11" operator="notEqual">
      <formula>0</formula>
    </cfRule>
    <cfRule type="cellIs" dxfId="110" priority="12" operator="equal">
      <formula>0</formula>
    </cfRule>
  </conditionalFormatting>
  <conditionalFormatting sqref="B13:B22">
    <cfRule type="cellIs" dxfId="106" priority="2" operator="equal">
      <formula>0</formula>
    </cfRule>
  </conditionalFormatting>
  <conditionalFormatting sqref="C15">
    <cfRule type="cellIs" dxfId="105" priority="3" operator="equal">
      <formula>0</formula>
    </cfRule>
  </conditionalFormatting>
  <conditionalFormatting sqref="C18:C20">
    <cfRule type="cellIs" dxfId="104" priority="1" operator="equal">
      <formula>0</formula>
    </cfRule>
  </conditionalFormatting>
  <pageMargins left="0.7" right="0.7" top="0.75" bottom="0.75" header="0.3" footer="0.3"/>
  <pageSetup paperSize="9" scale="5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>
    <tabColor rgb="FFFF00FF"/>
  </sheetPr>
  <dimension ref="A1:G62"/>
  <sheetViews>
    <sheetView workbookViewId="0">
      <selection activeCell="A35" sqref="A35"/>
    </sheetView>
    <sheetView workbookViewId="1"/>
  </sheetViews>
  <sheetFormatPr defaultColWidth="9" defaultRowHeight="13.5" x14ac:dyDescent="0.15"/>
  <cols>
    <col min="1" max="1" width="5.625" customWidth="1"/>
    <col min="2" max="2" width="19.625" customWidth="1"/>
    <col min="3" max="3" width="16" customWidth="1"/>
    <col min="4" max="4" width="7.5" customWidth="1"/>
    <col min="5" max="5" width="19.25" customWidth="1"/>
    <col min="6" max="6" width="24.5" customWidth="1"/>
  </cols>
  <sheetData>
    <row r="1" spans="1:7" ht="13.5" customHeight="1" x14ac:dyDescent="0.15">
      <c r="A1" s="255">
        <f>A5+A35</f>
        <v>0</v>
      </c>
      <c r="B1" s="231" t="s">
        <v>48</v>
      </c>
      <c r="C1" s="233" t="str">
        <f>基本データ入力シート!$B$2</f>
        <v>令和６年度　第76回滋賀県クラス別バドミントン選手権大会</v>
      </c>
      <c r="D1" s="234"/>
      <c r="E1" s="234"/>
      <c r="F1" s="235"/>
    </row>
    <row r="2" spans="1:7" ht="13.5" customHeight="1" x14ac:dyDescent="0.15">
      <c r="A2" s="255"/>
      <c r="B2" s="232"/>
      <c r="C2" s="236"/>
      <c r="D2" s="237"/>
      <c r="E2" s="237"/>
      <c r="F2" s="238"/>
    </row>
    <row r="3" spans="1:7" ht="13.5" customHeight="1" x14ac:dyDescent="0.15">
      <c r="B3" s="60"/>
      <c r="C3" s="60"/>
      <c r="D3" s="60"/>
      <c r="E3" s="61"/>
    </row>
    <row r="4" spans="1:7" ht="21.75" customHeight="1" x14ac:dyDescent="0.15">
      <c r="A4" s="63" t="s">
        <v>49</v>
      </c>
      <c r="B4" s="228" t="s">
        <v>108</v>
      </c>
      <c r="C4" s="229"/>
      <c r="D4" s="230"/>
      <c r="F4" s="64" t="s">
        <v>67</v>
      </c>
      <c r="G4" s="61"/>
    </row>
    <row r="5" spans="1:7" ht="21.75" customHeight="1" x14ac:dyDescent="0.15">
      <c r="A5" s="69">
        <f>COUNTA(B7:B31)</f>
        <v>0</v>
      </c>
    </row>
    <row r="6" spans="1:7" ht="19.5" customHeight="1" x14ac:dyDescent="0.15">
      <c r="A6" s="67" t="s">
        <v>50</v>
      </c>
      <c r="B6" s="67" t="s">
        <v>51</v>
      </c>
      <c r="C6" s="67" t="s">
        <v>60</v>
      </c>
      <c r="D6" s="67" t="s">
        <v>52</v>
      </c>
      <c r="E6" s="149" t="s">
        <v>155</v>
      </c>
      <c r="F6" s="67" t="s">
        <v>156</v>
      </c>
    </row>
    <row r="7" spans="1:7" ht="19.5" customHeight="1" x14ac:dyDescent="0.15">
      <c r="A7" s="66">
        <v>1</v>
      </c>
      <c r="B7" s="66"/>
      <c r="C7" s="68" t="str">
        <f>IF(B7="","",基本データ入力シート!$B$15)</f>
        <v/>
      </c>
      <c r="D7" s="66"/>
      <c r="E7" s="66"/>
      <c r="F7" s="66"/>
    </row>
    <row r="8" spans="1:7" ht="19.5" customHeight="1" x14ac:dyDescent="0.15">
      <c r="A8" s="66">
        <v>2</v>
      </c>
      <c r="B8" s="66"/>
      <c r="C8" s="68" t="str">
        <f>IF(B8="","",基本データ入力シート!$B$15)</f>
        <v/>
      </c>
      <c r="D8" s="66"/>
      <c r="E8" s="98"/>
      <c r="F8" s="66"/>
    </row>
    <row r="9" spans="1:7" ht="19.5" customHeight="1" x14ac:dyDescent="0.15">
      <c r="A9" s="66">
        <v>3</v>
      </c>
      <c r="B9" s="66"/>
      <c r="C9" s="68" t="str">
        <f>IF(B9="","",基本データ入力シート!$B$15)</f>
        <v/>
      </c>
      <c r="D9" s="66"/>
      <c r="E9" s="98"/>
      <c r="F9" s="66"/>
    </row>
    <row r="10" spans="1:7" ht="19.5" customHeight="1" x14ac:dyDescent="0.15">
      <c r="A10" s="66">
        <v>4</v>
      </c>
      <c r="B10" s="66"/>
      <c r="C10" s="68" t="str">
        <f>IF(B10="","",基本データ入力シート!$B$15)</f>
        <v/>
      </c>
      <c r="D10" s="66"/>
      <c r="E10" s="98"/>
      <c r="F10" s="66"/>
    </row>
    <row r="11" spans="1:7" ht="19.5" customHeight="1" x14ac:dyDescent="0.15">
      <c r="A11" s="66">
        <v>5</v>
      </c>
      <c r="B11" s="66"/>
      <c r="C11" s="68" t="str">
        <f>IF(B11="","",基本データ入力シート!$B$15)</f>
        <v/>
      </c>
      <c r="D11" s="66"/>
      <c r="E11" s="98"/>
      <c r="F11" s="66"/>
    </row>
    <row r="12" spans="1:7" ht="19.5" customHeight="1" x14ac:dyDescent="0.15">
      <c r="A12" s="66">
        <v>6</v>
      </c>
      <c r="B12" s="66"/>
      <c r="C12" s="68" t="str">
        <f>IF(B12="","",基本データ入力シート!$B$15)</f>
        <v/>
      </c>
      <c r="D12" s="66"/>
      <c r="E12" s="98"/>
      <c r="F12" s="66"/>
    </row>
    <row r="13" spans="1:7" ht="19.5" customHeight="1" x14ac:dyDescent="0.15">
      <c r="A13" s="66">
        <v>7</v>
      </c>
      <c r="B13" s="66"/>
      <c r="C13" s="68" t="str">
        <f>IF(B13="","",基本データ入力シート!$B$15)</f>
        <v/>
      </c>
      <c r="D13" s="66"/>
      <c r="E13" s="98"/>
      <c r="F13" s="66"/>
    </row>
    <row r="14" spans="1:7" ht="19.5" customHeight="1" x14ac:dyDescent="0.15">
      <c r="A14" s="66">
        <v>8</v>
      </c>
      <c r="B14" s="66"/>
      <c r="C14" s="68" t="str">
        <f>IF(B14="","",基本データ入力シート!$B$15)</f>
        <v/>
      </c>
      <c r="D14" s="66"/>
      <c r="E14" s="98"/>
      <c r="F14" s="66"/>
    </row>
    <row r="15" spans="1:7" ht="19.5" customHeight="1" x14ac:dyDescent="0.15">
      <c r="A15" s="66">
        <v>9</v>
      </c>
      <c r="B15" s="66"/>
      <c r="C15" s="68" t="str">
        <f>IF(B15="","",基本データ入力シート!$B$15)</f>
        <v/>
      </c>
      <c r="D15" s="66"/>
      <c r="E15" s="98"/>
      <c r="F15" s="66"/>
    </row>
    <row r="16" spans="1:7" ht="19.5" customHeight="1" x14ac:dyDescent="0.15">
      <c r="A16" s="66">
        <v>10</v>
      </c>
      <c r="B16" s="66"/>
      <c r="C16" s="68" t="str">
        <f>IF(B16="","",基本データ入力シート!$B$15)</f>
        <v/>
      </c>
      <c r="D16" s="66"/>
      <c r="E16" s="98"/>
      <c r="F16" s="66"/>
    </row>
    <row r="17" spans="1:6" ht="19.5" customHeight="1" x14ac:dyDescent="0.15">
      <c r="A17" s="66">
        <v>11</v>
      </c>
      <c r="B17" s="66"/>
      <c r="C17" s="68" t="str">
        <f>IF(B17="","",基本データ入力シート!$B$15)</f>
        <v/>
      </c>
      <c r="D17" s="66"/>
      <c r="E17" s="98"/>
      <c r="F17" s="66"/>
    </row>
    <row r="18" spans="1:6" ht="19.5" customHeight="1" x14ac:dyDescent="0.15">
      <c r="A18" s="66">
        <v>12</v>
      </c>
      <c r="B18" s="66"/>
      <c r="C18" s="68" t="str">
        <f>IF(B18="","",基本データ入力シート!$B$15)</f>
        <v/>
      </c>
      <c r="D18" s="66"/>
      <c r="E18" s="98"/>
      <c r="F18" s="66"/>
    </row>
    <row r="19" spans="1:6" ht="19.5" customHeight="1" x14ac:dyDescent="0.15">
      <c r="A19" s="66">
        <v>13</v>
      </c>
      <c r="B19" s="66"/>
      <c r="C19" s="68" t="str">
        <f>IF(B19="","",基本データ入力シート!$B$15)</f>
        <v/>
      </c>
      <c r="D19" s="66"/>
      <c r="E19" s="98"/>
      <c r="F19" s="66"/>
    </row>
    <row r="20" spans="1:6" ht="19.5" customHeight="1" x14ac:dyDescent="0.15">
      <c r="A20" s="66">
        <v>14</v>
      </c>
      <c r="B20" s="66"/>
      <c r="C20" s="68" t="str">
        <f>IF(B20="","",基本データ入力シート!$B$15)</f>
        <v/>
      </c>
      <c r="D20" s="66"/>
      <c r="E20" s="98"/>
      <c r="F20" s="66"/>
    </row>
    <row r="21" spans="1:6" ht="19.5" customHeight="1" x14ac:dyDescent="0.15">
      <c r="A21" s="66">
        <v>15</v>
      </c>
      <c r="B21" s="66"/>
      <c r="C21" s="68" t="str">
        <f>IF(B21="","",基本データ入力シート!$B$15)</f>
        <v/>
      </c>
      <c r="D21" s="66"/>
      <c r="E21" s="98"/>
      <c r="F21" s="66"/>
    </row>
    <row r="22" spans="1:6" ht="19.5" customHeight="1" x14ac:dyDescent="0.15">
      <c r="A22" s="66">
        <v>16</v>
      </c>
      <c r="B22" s="66"/>
      <c r="C22" s="68" t="str">
        <f>IF(B22="","",基本データ入力シート!$B$15)</f>
        <v/>
      </c>
      <c r="D22" s="66"/>
      <c r="E22" s="98"/>
      <c r="F22" s="66"/>
    </row>
    <row r="23" spans="1:6" ht="19.5" customHeight="1" x14ac:dyDescent="0.15">
      <c r="A23" s="66">
        <v>17</v>
      </c>
      <c r="B23" s="66"/>
      <c r="C23" s="68" t="str">
        <f>IF(B23="","",基本データ入力シート!$B$15)</f>
        <v/>
      </c>
      <c r="D23" s="66"/>
      <c r="E23" s="98"/>
      <c r="F23" s="66"/>
    </row>
    <row r="24" spans="1:6" ht="19.5" customHeight="1" x14ac:dyDescent="0.15">
      <c r="A24" s="66">
        <v>18</v>
      </c>
      <c r="B24" s="66"/>
      <c r="C24" s="68" t="str">
        <f>IF(B24="","",基本データ入力シート!$B$15)</f>
        <v/>
      </c>
      <c r="D24" s="66"/>
      <c r="E24" s="98"/>
      <c r="F24" s="66"/>
    </row>
    <row r="25" spans="1:6" ht="19.5" customHeight="1" x14ac:dyDescent="0.15">
      <c r="A25" s="66">
        <v>19</v>
      </c>
      <c r="B25" s="66"/>
      <c r="C25" s="68" t="str">
        <f>IF(B25="","",基本データ入力シート!$B$15)</f>
        <v/>
      </c>
      <c r="D25" s="66"/>
      <c r="E25" s="98"/>
      <c r="F25" s="66"/>
    </row>
    <row r="26" spans="1:6" ht="19.5" customHeight="1" x14ac:dyDescent="0.15">
      <c r="A26" s="66">
        <v>20</v>
      </c>
      <c r="B26" s="66"/>
      <c r="C26" s="68" t="str">
        <f>IF(B26="","",基本データ入力シート!$B$15)</f>
        <v/>
      </c>
      <c r="D26" s="66"/>
      <c r="E26" s="98"/>
      <c r="F26" s="66"/>
    </row>
    <row r="27" spans="1:6" ht="19.5" customHeight="1" x14ac:dyDescent="0.15">
      <c r="A27" s="66">
        <v>21</v>
      </c>
      <c r="B27" s="66"/>
      <c r="C27" s="68" t="str">
        <f>IF(B27="","",基本データ入力シート!$B$15)</f>
        <v/>
      </c>
      <c r="D27" s="66"/>
      <c r="E27" s="98"/>
      <c r="F27" s="66"/>
    </row>
    <row r="28" spans="1:6" ht="19.5" customHeight="1" x14ac:dyDescent="0.15">
      <c r="A28" s="66">
        <v>22</v>
      </c>
      <c r="B28" s="66"/>
      <c r="C28" s="68" t="str">
        <f>IF(B28="","",基本データ入力シート!$B$15)</f>
        <v/>
      </c>
      <c r="D28" s="66"/>
      <c r="E28" s="98"/>
      <c r="F28" s="66"/>
    </row>
    <row r="29" spans="1:6" ht="19.5" customHeight="1" x14ac:dyDescent="0.15">
      <c r="A29" s="66">
        <v>23</v>
      </c>
      <c r="B29" s="66"/>
      <c r="C29" s="68" t="str">
        <f>IF(B29="","",基本データ入力シート!$B$15)</f>
        <v/>
      </c>
      <c r="D29" s="66"/>
      <c r="E29" s="98"/>
      <c r="F29" s="66"/>
    </row>
    <row r="30" spans="1:6" ht="19.5" customHeight="1" x14ac:dyDescent="0.15">
      <c r="A30" s="66">
        <v>24</v>
      </c>
      <c r="B30" s="66"/>
      <c r="C30" s="68" t="str">
        <f>IF(B30="","",基本データ入力シート!$B$15)</f>
        <v/>
      </c>
      <c r="D30" s="66"/>
      <c r="E30" s="98"/>
      <c r="F30" s="66"/>
    </row>
    <row r="31" spans="1:6" ht="19.5" customHeight="1" x14ac:dyDescent="0.15">
      <c r="A31" s="66">
        <v>25</v>
      </c>
      <c r="B31" s="66"/>
      <c r="C31" s="68" t="str">
        <f>IF(B31="","",基本データ入力シート!$B$15)</f>
        <v/>
      </c>
      <c r="D31" s="66"/>
      <c r="E31" s="98"/>
      <c r="F31" s="66"/>
    </row>
    <row r="32" spans="1:6" x14ac:dyDescent="0.15">
      <c r="A32" s="65"/>
      <c r="B32" s="65"/>
      <c r="C32" s="65"/>
      <c r="D32" s="65"/>
      <c r="E32" s="65"/>
      <c r="F32" s="65"/>
    </row>
    <row r="33" spans="1:7" ht="13.5" customHeight="1" x14ac:dyDescent="0.15">
      <c r="B33" s="60"/>
      <c r="C33" s="60"/>
      <c r="D33" s="60"/>
      <c r="E33" s="61"/>
    </row>
    <row r="34" spans="1:7" ht="21.75" customHeight="1" x14ac:dyDescent="0.15">
      <c r="A34" s="63" t="s">
        <v>49</v>
      </c>
      <c r="B34" s="228" t="str">
        <f>B4</f>
        <v>Ｃクラス：女子シングルス</v>
      </c>
      <c r="C34" s="229"/>
      <c r="D34" s="230"/>
      <c r="E34" s="62"/>
      <c r="F34" s="64" t="s">
        <v>66</v>
      </c>
      <c r="G34" s="61"/>
    </row>
    <row r="35" spans="1:7" ht="21.75" customHeight="1" x14ac:dyDescent="0.15">
      <c r="A35" s="69">
        <f>COUNTA(B37:B61)</f>
        <v>0</v>
      </c>
    </row>
    <row r="36" spans="1:7" ht="19.5" customHeight="1" x14ac:dyDescent="0.15">
      <c r="A36" s="67" t="s">
        <v>50</v>
      </c>
      <c r="B36" s="67" t="s">
        <v>51</v>
      </c>
      <c r="C36" s="67" t="s">
        <v>60</v>
      </c>
      <c r="D36" s="67" t="s">
        <v>52</v>
      </c>
      <c r="E36" s="149" t="s">
        <v>155</v>
      </c>
      <c r="F36" s="67" t="s">
        <v>156</v>
      </c>
    </row>
    <row r="37" spans="1:7" ht="19.5" customHeight="1" x14ac:dyDescent="0.15">
      <c r="A37" s="66">
        <v>26</v>
      </c>
      <c r="B37" s="66"/>
      <c r="C37" s="68" t="str">
        <f>IF(B37="","",基本データ入力シート!$B$15)</f>
        <v/>
      </c>
      <c r="D37" s="66"/>
      <c r="E37" s="98"/>
      <c r="F37" s="66"/>
    </row>
    <row r="38" spans="1:7" ht="19.5" customHeight="1" x14ac:dyDescent="0.15">
      <c r="A38" s="66">
        <v>27</v>
      </c>
      <c r="B38" s="66"/>
      <c r="C38" s="68" t="str">
        <f>IF(B38="","",基本データ入力シート!$B$15)</f>
        <v/>
      </c>
      <c r="D38" s="66"/>
      <c r="E38" s="98"/>
      <c r="F38" s="66"/>
    </row>
    <row r="39" spans="1:7" ht="19.5" customHeight="1" x14ac:dyDescent="0.15">
      <c r="A39" s="66">
        <v>28</v>
      </c>
      <c r="B39" s="66"/>
      <c r="C39" s="68" t="str">
        <f>IF(B39="","",基本データ入力シート!$B$15)</f>
        <v/>
      </c>
      <c r="D39" s="66"/>
      <c r="E39" s="98"/>
      <c r="F39" s="66"/>
    </row>
    <row r="40" spans="1:7" ht="19.5" customHeight="1" x14ac:dyDescent="0.15">
      <c r="A40" s="66">
        <v>29</v>
      </c>
      <c r="B40" s="66"/>
      <c r="C40" s="68" t="str">
        <f>IF(B40="","",基本データ入力シート!$B$15)</f>
        <v/>
      </c>
      <c r="D40" s="66"/>
      <c r="E40" s="98"/>
      <c r="F40" s="66"/>
    </row>
    <row r="41" spans="1:7" ht="19.5" customHeight="1" x14ac:dyDescent="0.15">
      <c r="A41" s="66">
        <v>30</v>
      </c>
      <c r="B41" s="66"/>
      <c r="C41" s="68" t="str">
        <f>IF(B41="","",基本データ入力シート!$B$15)</f>
        <v/>
      </c>
      <c r="D41" s="66"/>
      <c r="E41" s="98"/>
      <c r="F41" s="66"/>
    </row>
    <row r="42" spans="1:7" ht="19.5" customHeight="1" x14ac:dyDescent="0.15">
      <c r="A42" s="66">
        <v>31</v>
      </c>
      <c r="B42" s="66"/>
      <c r="C42" s="68" t="str">
        <f>IF(B42="","",基本データ入力シート!$B$15)</f>
        <v/>
      </c>
      <c r="D42" s="66"/>
      <c r="E42" s="98"/>
      <c r="F42" s="66"/>
    </row>
    <row r="43" spans="1:7" ht="19.5" customHeight="1" x14ac:dyDescent="0.15">
      <c r="A43" s="66">
        <v>32</v>
      </c>
      <c r="B43" s="66"/>
      <c r="C43" s="68" t="str">
        <f>IF(B43="","",基本データ入力シート!$B$15)</f>
        <v/>
      </c>
      <c r="D43" s="66"/>
      <c r="E43" s="98"/>
      <c r="F43" s="66"/>
    </row>
    <row r="44" spans="1:7" ht="19.5" customHeight="1" x14ac:dyDescent="0.15">
      <c r="A44" s="66">
        <v>33</v>
      </c>
      <c r="B44" s="66"/>
      <c r="C44" s="68" t="str">
        <f>IF(B44="","",基本データ入力シート!$B$15)</f>
        <v/>
      </c>
      <c r="D44" s="66"/>
      <c r="E44" s="98"/>
      <c r="F44" s="66"/>
    </row>
    <row r="45" spans="1:7" ht="19.5" customHeight="1" x14ac:dyDescent="0.15">
      <c r="A45" s="66">
        <v>34</v>
      </c>
      <c r="B45" s="66"/>
      <c r="C45" s="68" t="str">
        <f>IF(B45="","",基本データ入力シート!$B$15)</f>
        <v/>
      </c>
      <c r="D45" s="66"/>
      <c r="E45" s="98"/>
      <c r="F45" s="66"/>
    </row>
    <row r="46" spans="1:7" ht="19.5" customHeight="1" x14ac:dyDescent="0.15">
      <c r="A46" s="66">
        <v>35</v>
      </c>
      <c r="B46" s="66"/>
      <c r="C46" s="68" t="str">
        <f>IF(B46="","",基本データ入力シート!$B$15)</f>
        <v/>
      </c>
      <c r="D46" s="66"/>
      <c r="E46" s="98"/>
      <c r="F46" s="66"/>
    </row>
    <row r="47" spans="1:7" ht="19.5" customHeight="1" x14ac:dyDescent="0.15">
      <c r="A47" s="66">
        <v>36</v>
      </c>
      <c r="B47" s="66"/>
      <c r="C47" s="68" t="str">
        <f>IF(B47="","",基本データ入力シート!$B$15)</f>
        <v/>
      </c>
      <c r="D47" s="66"/>
      <c r="E47" s="98"/>
      <c r="F47" s="66"/>
    </row>
    <row r="48" spans="1:7" ht="19.5" customHeight="1" x14ac:dyDescent="0.15">
      <c r="A48" s="66">
        <v>37</v>
      </c>
      <c r="B48" s="66"/>
      <c r="C48" s="68" t="str">
        <f>IF(B48="","",基本データ入力シート!$B$15)</f>
        <v/>
      </c>
      <c r="D48" s="66"/>
      <c r="E48" s="98"/>
      <c r="F48" s="66"/>
    </row>
    <row r="49" spans="1:6" ht="19.5" customHeight="1" x14ac:dyDescent="0.15">
      <c r="A49" s="66">
        <v>38</v>
      </c>
      <c r="B49" s="66"/>
      <c r="C49" s="68" t="str">
        <f>IF(B49="","",基本データ入力シート!$B$15)</f>
        <v/>
      </c>
      <c r="D49" s="66"/>
      <c r="E49" s="98"/>
      <c r="F49" s="66"/>
    </row>
    <row r="50" spans="1:6" ht="19.5" customHeight="1" x14ac:dyDescent="0.15">
      <c r="A50" s="66">
        <v>39</v>
      </c>
      <c r="B50" s="66"/>
      <c r="C50" s="68" t="str">
        <f>IF(B50="","",基本データ入力シート!$B$15)</f>
        <v/>
      </c>
      <c r="D50" s="66"/>
      <c r="E50" s="98"/>
      <c r="F50" s="66"/>
    </row>
    <row r="51" spans="1:6" ht="19.5" customHeight="1" x14ac:dyDescent="0.15">
      <c r="A51" s="66">
        <v>40</v>
      </c>
      <c r="B51" s="66"/>
      <c r="C51" s="68" t="str">
        <f>IF(B51="","",基本データ入力シート!$B$15)</f>
        <v/>
      </c>
      <c r="D51" s="66"/>
      <c r="E51" s="98"/>
      <c r="F51" s="66"/>
    </row>
    <row r="52" spans="1:6" ht="19.5" customHeight="1" x14ac:dyDescent="0.15">
      <c r="A52" s="66">
        <v>41</v>
      </c>
      <c r="B52" s="66"/>
      <c r="C52" s="68" t="str">
        <f>IF(B52="","",基本データ入力シート!$B$15)</f>
        <v/>
      </c>
      <c r="D52" s="66"/>
      <c r="E52" s="98"/>
      <c r="F52" s="66"/>
    </row>
    <row r="53" spans="1:6" ht="19.5" customHeight="1" x14ac:dyDescent="0.15">
      <c r="A53" s="66">
        <v>42</v>
      </c>
      <c r="B53" s="66"/>
      <c r="C53" s="68" t="str">
        <f>IF(B53="","",基本データ入力シート!$B$15)</f>
        <v/>
      </c>
      <c r="D53" s="66"/>
      <c r="E53" s="98"/>
      <c r="F53" s="66"/>
    </row>
    <row r="54" spans="1:6" ht="19.5" customHeight="1" x14ac:dyDescent="0.15">
      <c r="A54" s="66">
        <v>43</v>
      </c>
      <c r="B54" s="66"/>
      <c r="C54" s="68" t="str">
        <f>IF(B54="","",基本データ入力シート!$B$15)</f>
        <v/>
      </c>
      <c r="D54" s="66"/>
      <c r="E54" s="98"/>
      <c r="F54" s="66"/>
    </row>
    <row r="55" spans="1:6" ht="19.5" customHeight="1" x14ac:dyDescent="0.15">
      <c r="A55" s="66">
        <v>44</v>
      </c>
      <c r="B55" s="66"/>
      <c r="C55" s="68" t="str">
        <f>IF(B55="","",基本データ入力シート!$B$15)</f>
        <v/>
      </c>
      <c r="D55" s="66"/>
      <c r="E55" s="98"/>
      <c r="F55" s="66"/>
    </row>
    <row r="56" spans="1:6" ht="19.5" customHeight="1" x14ac:dyDescent="0.15">
      <c r="A56" s="66">
        <v>45</v>
      </c>
      <c r="B56" s="66"/>
      <c r="C56" s="68" t="str">
        <f>IF(B56="","",基本データ入力シート!$B$15)</f>
        <v/>
      </c>
      <c r="D56" s="66"/>
      <c r="E56" s="98"/>
      <c r="F56" s="66"/>
    </row>
    <row r="57" spans="1:6" ht="19.5" customHeight="1" x14ac:dyDescent="0.15">
      <c r="A57" s="66">
        <v>46</v>
      </c>
      <c r="B57" s="66"/>
      <c r="C57" s="68" t="str">
        <f>IF(B57="","",基本データ入力シート!$B$15)</f>
        <v/>
      </c>
      <c r="D57" s="66"/>
      <c r="E57" s="98"/>
      <c r="F57" s="66"/>
    </row>
    <row r="58" spans="1:6" ht="19.5" customHeight="1" x14ac:dyDescent="0.15">
      <c r="A58" s="66">
        <v>47</v>
      </c>
      <c r="B58" s="66"/>
      <c r="C58" s="68" t="str">
        <f>IF(B58="","",基本データ入力シート!$B$15)</f>
        <v/>
      </c>
      <c r="D58" s="66"/>
      <c r="E58" s="98"/>
      <c r="F58" s="66"/>
    </row>
    <row r="59" spans="1:6" ht="19.5" customHeight="1" x14ac:dyDescent="0.15">
      <c r="A59" s="66">
        <v>48</v>
      </c>
      <c r="B59" s="66"/>
      <c r="C59" s="68" t="str">
        <f>IF(B59="","",基本データ入力シート!$B$15)</f>
        <v/>
      </c>
      <c r="D59" s="66"/>
      <c r="E59" s="98"/>
      <c r="F59" s="66"/>
    </row>
    <row r="60" spans="1:6" ht="19.5" customHeight="1" x14ac:dyDescent="0.15">
      <c r="A60" s="66">
        <v>49</v>
      </c>
      <c r="B60" s="66"/>
      <c r="C60" s="68" t="str">
        <f>IF(B60="","",基本データ入力シート!$B$15)</f>
        <v/>
      </c>
      <c r="D60" s="66"/>
      <c r="E60" s="98"/>
      <c r="F60" s="66"/>
    </row>
    <row r="61" spans="1:6" ht="19.5" customHeight="1" x14ac:dyDescent="0.15">
      <c r="A61" s="66">
        <v>50</v>
      </c>
      <c r="B61" s="66"/>
      <c r="C61" s="68" t="str">
        <f>IF(B61="","",基本データ入力シート!$B$15)</f>
        <v/>
      </c>
      <c r="D61" s="66"/>
      <c r="E61" s="98"/>
      <c r="F61" s="66"/>
    </row>
    <row r="62" spans="1:6" x14ac:dyDescent="0.15">
      <c r="A62" s="65"/>
      <c r="B62" s="65"/>
      <c r="C62" s="65"/>
      <c r="D62" s="65"/>
      <c r="E62" s="65"/>
      <c r="F62" s="65"/>
    </row>
  </sheetData>
  <mergeCells count="5">
    <mergeCell ref="A1:A2"/>
    <mergeCell ref="B34:D34"/>
    <mergeCell ref="B1:B2"/>
    <mergeCell ref="C1:F2"/>
    <mergeCell ref="B4:D4"/>
  </mergeCells>
  <phoneticPr fontId="4"/>
  <conditionalFormatting sqref="B7:B31">
    <cfRule type="cellIs" dxfId="79" priority="2" operator="equal">
      <formula>0</formula>
    </cfRule>
  </conditionalFormatting>
  <conditionalFormatting sqref="B37:B61">
    <cfRule type="cellIs" dxfId="78" priority="5" operator="equal">
      <formula>0</formula>
    </cfRule>
  </conditionalFormatting>
  <conditionalFormatting sqref="D7:F31">
    <cfRule type="cellIs" dxfId="77" priority="1" operator="equal">
      <formula>0</formula>
    </cfRule>
  </conditionalFormatting>
  <conditionalFormatting sqref="D37:F61">
    <cfRule type="cellIs" dxfId="76" priority="6" operator="equal">
      <formula>0</formula>
    </cfRule>
  </conditionalFormatting>
  <pageMargins left="0.62992125984251968" right="0.23622047244094491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>
    <tabColor rgb="FFFF00FF"/>
  </sheetPr>
  <dimension ref="A1:G65"/>
  <sheetViews>
    <sheetView workbookViewId="0">
      <selection activeCell="J14" sqref="J14"/>
    </sheetView>
    <sheetView workbookViewId="1"/>
  </sheetViews>
  <sheetFormatPr defaultColWidth="9" defaultRowHeight="13.5" x14ac:dyDescent="0.15"/>
  <cols>
    <col min="1" max="1" width="5.625" customWidth="1"/>
    <col min="2" max="2" width="19.625" customWidth="1"/>
    <col min="3" max="3" width="16" customWidth="1"/>
    <col min="4" max="4" width="7.5" customWidth="1"/>
    <col min="5" max="5" width="19.25" customWidth="1"/>
    <col min="6" max="6" width="24.5" customWidth="1"/>
  </cols>
  <sheetData>
    <row r="1" spans="1:7" ht="13.5" customHeight="1" x14ac:dyDescent="0.15">
      <c r="A1" s="227">
        <f>A5+A38</f>
        <v>0</v>
      </c>
      <c r="B1" s="231" t="s">
        <v>48</v>
      </c>
      <c r="C1" s="233" t="str">
        <f>基本データ入力シート!$B$2</f>
        <v>令和６年度　第76回滋賀県クラス別バドミントン選手権大会</v>
      </c>
      <c r="D1" s="234"/>
      <c r="E1" s="234"/>
      <c r="F1" s="235"/>
    </row>
    <row r="2" spans="1:7" ht="13.5" customHeight="1" x14ac:dyDescent="0.15">
      <c r="A2" s="227"/>
      <c r="B2" s="232"/>
      <c r="C2" s="236"/>
      <c r="D2" s="237"/>
      <c r="E2" s="237"/>
      <c r="F2" s="238"/>
    </row>
    <row r="3" spans="1:7" ht="13.5" customHeight="1" x14ac:dyDescent="0.15">
      <c r="B3" s="60"/>
      <c r="C3" s="60"/>
      <c r="D3" s="60"/>
      <c r="E3" s="61"/>
    </row>
    <row r="4" spans="1:7" ht="21.75" customHeight="1" x14ac:dyDescent="0.15">
      <c r="A4" s="63" t="s">
        <v>49</v>
      </c>
      <c r="B4" s="228" t="s">
        <v>109</v>
      </c>
      <c r="C4" s="229"/>
      <c r="D4" s="230"/>
      <c r="F4" s="64" t="s">
        <v>67</v>
      </c>
      <c r="G4" s="61"/>
    </row>
    <row r="5" spans="1:7" ht="21.75" customHeight="1" x14ac:dyDescent="0.15">
      <c r="A5" s="69">
        <f>COUNTA(B7:B31)</f>
        <v>0</v>
      </c>
    </row>
    <row r="6" spans="1:7" ht="19.5" customHeight="1" x14ac:dyDescent="0.15">
      <c r="A6" s="67" t="s">
        <v>50</v>
      </c>
      <c r="B6" s="67" t="s">
        <v>51</v>
      </c>
      <c r="C6" s="67" t="s">
        <v>60</v>
      </c>
      <c r="D6" s="67" t="s">
        <v>52</v>
      </c>
      <c r="E6" s="149" t="s">
        <v>155</v>
      </c>
      <c r="F6" s="67" t="s">
        <v>156</v>
      </c>
    </row>
    <row r="7" spans="1:7" ht="19.5" customHeight="1" x14ac:dyDescent="0.15">
      <c r="A7" s="66">
        <v>1</v>
      </c>
      <c r="B7" s="66"/>
      <c r="C7" s="68" t="str">
        <f>IF(B7="","",基本データ入力シート!$B$15)</f>
        <v/>
      </c>
      <c r="D7" s="66"/>
      <c r="E7" s="66"/>
      <c r="F7" s="66"/>
    </row>
    <row r="8" spans="1:7" ht="19.5" customHeight="1" x14ac:dyDescent="0.15">
      <c r="A8" s="66">
        <v>2</v>
      </c>
      <c r="B8" s="66"/>
      <c r="C8" s="68" t="str">
        <f>IF(B8="","",基本データ入力シート!$B$15)</f>
        <v/>
      </c>
      <c r="D8" s="66"/>
      <c r="E8" s="98"/>
      <c r="F8" s="66"/>
    </row>
    <row r="9" spans="1:7" ht="19.5" customHeight="1" x14ac:dyDescent="0.15">
      <c r="A9" s="66">
        <v>3</v>
      </c>
      <c r="B9" s="66"/>
      <c r="C9" s="68" t="str">
        <f>IF(B9="","",基本データ入力シート!$B$15)</f>
        <v/>
      </c>
      <c r="D9" s="66"/>
      <c r="E9" s="98"/>
      <c r="F9" s="66"/>
    </row>
    <row r="10" spans="1:7" ht="19.5" customHeight="1" x14ac:dyDescent="0.15">
      <c r="A10" s="66">
        <v>4</v>
      </c>
      <c r="B10" s="66"/>
      <c r="C10" s="68" t="str">
        <f>IF(B10="","",基本データ入力シート!$B$15)</f>
        <v/>
      </c>
      <c r="D10" s="66"/>
      <c r="E10" s="98"/>
      <c r="F10" s="66"/>
    </row>
    <row r="11" spans="1:7" ht="19.5" customHeight="1" x14ac:dyDescent="0.15">
      <c r="A11" s="66">
        <v>5</v>
      </c>
      <c r="B11" s="66"/>
      <c r="C11" s="68" t="str">
        <f>IF(B11="","",基本データ入力シート!$B$15)</f>
        <v/>
      </c>
      <c r="D11" s="66"/>
      <c r="E11" s="98"/>
      <c r="F11" s="66"/>
    </row>
    <row r="12" spans="1:7" ht="19.5" customHeight="1" x14ac:dyDescent="0.15">
      <c r="A12" s="66">
        <v>6</v>
      </c>
      <c r="B12" s="66"/>
      <c r="C12" s="68" t="str">
        <f>IF(B12="","",基本データ入力シート!$B$15)</f>
        <v/>
      </c>
      <c r="D12" s="66"/>
      <c r="E12" s="98"/>
      <c r="F12" s="66"/>
    </row>
    <row r="13" spans="1:7" ht="19.5" customHeight="1" x14ac:dyDescent="0.15">
      <c r="A13" s="66">
        <v>7</v>
      </c>
      <c r="B13" s="66"/>
      <c r="C13" s="68" t="str">
        <f>IF(B13="","",基本データ入力シート!$B$15)</f>
        <v/>
      </c>
      <c r="D13" s="66"/>
      <c r="E13" s="98"/>
      <c r="F13" s="66"/>
    </row>
    <row r="14" spans="1:7" ht="19.5" customHeight="1" x14ac:dyDescent="0.15">
      <c r="A14" s="66">
        <v>8</v>
      </c>
      <c r="B14" s="66"/>
      <c r="C14" s="68" t="str">
        <f>IF(B14="","",基本データ入力シート!$B$15)</f>
        <v/>
      </c>
      <c r="D14" s="66"/>
      <c r="E14" s="98"/>
      <c r="F14" s="66"/>
    </row>
    <row r="15" spans="1:7" ht="19.5" customHeight="1" x14ac:dyDescent="0.15">
      <c r="A15" s="66">
        <v>9</v>
      </c>
      <c r="B15" s="66"/>
      <c r="C15" s="68" t="str">
        <f>IF(B15="","",基本データ入力シート!$B$15)</f>
        <v/>
      </c>
      <c r="D15" s="66"/>
      <c r="E15" s="98"/>
      <c r="F15" s="66"/>
    </row>
    <row r="16" spans="1:7" ht="19.5" customHeight="1" x14ac:dyDescent="0.15">
      <c r="A16" s="66">
        <v>10</v>
      </c>
      <c r="B16" s="66"/>
      <c r="C16" s="68" t="str">
        <f>IF(B16="","",基本データ入力シート!$B$15)</f>
        <v/>
      </c>
      <c r="D16" s="66"/>
      <c r="E16" s="98"/>
      <c r="F16" s="66"/>
    </row>
    <row r="17" spans="1:6" ht="19.5" customHeight="1" x14ac:dyDescent="0.15">
      <c r="A17" s="66">
        <v>11</v>
      </c>
      <c r="B17" s="66"/>
      <c r="C17" s="68" t="str">
        <f>IF(B17="","",基本データ入力シート!$B$15)</f>
        <v/>
      </c>
      <c r="D17" s="66"/>
      <c r="E17" s="98"/>
      <c r="F17" s="66"/>
    </row>
    <row r="18" spans="1:6" ht="19.5" customHeight="1" x14ac:dyDescent="0.15">
      <c r="A18" s="66">
        <v>12</v>
      </c>
      <c r="B18" s="66"/>
      <c r="C18" s="68" t="str">
        <f>IF(B18="","",基本データ入力シート!$B$15)</f>
        <v/>
      </c>
      <c r="D18" s="66"/>
      <c r="E18" s="98"/>
      <c r="F18" s="66"/>
    </row>
    <row r="19" spans="1:6" ht="19.5" customHeight="1" x14ac:dyDescent="0.15">
      <c r="A19" s="66">
        <v>13</v>
      </c>
      <c r="B19" s="66"/>
      <c r="C19" s="68" t="str">
        <f>IF(B19="","",基本データ入力シート!$B$15)</f>
        <v/>
      </c>
      <c r="D19" s="66"/>
      <c r="E19" s="98"/>
      <c r="F19" s="66"/>
    </row>
    <row r="20" spans="1:6" ht="19.5" customHeight="1" x14ac:dyDescent="0.15">
      <c r="A20" s="66">
        <v>14</v>
      </c>
      <c r="B20" s="66"/>
      <c r="C20" s="68" t="str">
        <f>IF(B20="","",基本データ入力シート!$B$15)</f>
        <v/>
      </c>
      <c r="D20" s="66"/>
      <c r="E20" s="98"/>
      <c r="F20" s="66"/>
    </row>
    <row r="21" spans="1:6" ht="19.5" customHeight="1" x14ac:dyDescent="0.15">
      <c r="A21" s="66">
        <v>15</v>
      </c>
      <c r="B21" s="66"/>
      <c r="C21" s="68" t="str">
        <f>IF(B21="","",基本データ入力シート!$B$15)</f>
        <v/>
      </c>
      <c r="D21" s="66"/>
      <c r="E21" s="98"/>
      <c r="F21" s="66"/>
    </row>
    <row r="22" spans="1:6" ht="19.5" customHeight="1" x14ac:dyDescent="0.15">
      <c r="A22" s="66">
        <v>16</v>
      </c>
      <c r="B22" s="66"/>
      <c r="C22" s="68" t="str">
        <f>IF(B22="","",基本データ入力シート!$B$15)</f>
        <v/>
      </c>
      <c r="D22" s="66"/>
      <c r="E22" s="98"/>
      <c r="F22" s="66"/>
    </row>
    <row r="23" spans="1:6" ht="19.5" customHeight="1" x14ac:dyDescent="0.15">
      <c r="A23" s="66">
        <v>17</v>
      </c>
      <c r="B23" s="66"/>
      <c r="C23" s="68" t="str">
        <f>IF(B23="","",基本データ入力シート!$B$15)</f>
        <v/>
      </c>
      <c r="D23" s="66"/>
      <c r="E23" s="98"/>
      <c r="F23" s="66"/>
    </row>
    <row r="24" spans="1:6" ht="19.5" customHeight="1" x14ac:dyDescent="0.15">
      <c r="A24" s="66">
        <v>18</v>
      </c>
      <c r="B24" s="66"/>
      <c r="C24" s="68" t="str">
        <f>IF(B24="","",基本データ入力シート!$B$15)</f>
        <v/>
      </c>
      <c r="D24" s="66"/>
      <c r="E24" s="98"/>
      <c r="F24" s="66"/>
    </row>
    <row r="25" spans="1:6" ht="19.5" customHeight="1" x14ac:dyDescent="0.15">
      <c r="A25" s="66">
        <v>19</v>
      </c>
      <c r="B25" s="66"/>
      <c r="C25" s="68" t="str">
        <f>IF(B25="","",基本データ入力シート!$B$15)</f>
        <v/>
      </c>
      <c r="D25" s="66"/>
      <c r="E25" s="98"/>
      <c r="F25" s="66"/>
    </row>
    <row r="26" spans="1:6" ht="19.5" customHeight="1" x14ac:dyDescent="0.15">
      <c r="A26" s="66">
        <v>20</v>
      </c>
      <c r="B26" s="66"/>
      <c r="C26" s="68" t="str">
        <f>IF(B26="","",基本データ入力シート!$B$15)</f>
        <v/>
      </c>
      <c r="D26" s="66"/>
      <c r="E26" s="98"/>
      <c r="F26" s="66"/>
    </row>
    <row r="27" spans="1:6" ht="19.5" customHeight="1" x14ac:dyDescent="0.15">
      <c r="A27" s="66">
        <v>21</v>
      </c>
      <c r="B27" s="66"/>
      <c r="C27" s="68" t="str">
        <f>IF(B27="","",基本データ入力シート!$B$15)</f>
        <v/>
      </c>
      <c r="D27" s="66"/>
      <c r="E27" s="98"/>
      <c r="F27" s="66"/>
    </row>
    <row r="28" spans="1:6" ht="19.5" customHeight="1" x14ac:dyDescent="0.15">
      <c r="A28" s="66">
        <v>22</v>
      </c>
      <c r="B28" s="66"/>
      <c r="C28" s="68" t="str">
        <f>IF(B28="","",基本データ入力シート!$B$15)</f>
        <v/>
      </c>
      <c r="D28" s="66"/>
      <c r="E28" s="98"/>
      <c r="F28" s="66"/>
    </row>
    <row r="29" spans="1:6" ht="19.5" customHeight="1" x14ac:dyDescent="0.15">
      <c r="A29" s="66">
        <v>23</v>
      </c>
      <c r="B29" s="66"/>
      <c r="C29" s="68" t="str">
        <f>IF(B29="","",基本データ入力シート!$B$15)</f>
        <v/>
      </c>
      <c r="D29" s="66"/>
      <c r="E29" s="98"/>
      <c r="F29" s="66"/>
    </row>
    <row r="30" spans="1:6" ht="19.5" customHeight="1" x14ac:dyDescent="0.15">
      <c r="A30" s="66">
        <v>24</v>
      </c>
      <c r="B30" s="66"/>
      <c r="C30" s="68" t="str">
        <f>IF(B30="","",基本データ入力シート!$B$15)</f>
        <v/>
      </c>
      <c r="D30" s="66"/>
      <c r="E30" s="98"/>
      <c r="F30" s="66"/>
    </row>
    <row r="31" spans="1:6" ht="19.5" customHeight="1" x14ac:dyDescent="0.15">
      <c r="A31" s="66">
        <v>25</v>
      </c>
      <c r="B31" s="66"/>
      <c r="C31" s="68" t="str">
        <f>IF(B31="","",基本データ入力シート!$B$15)</f>
        <v/>
      </c>
      <c r="D31" s="66"/>
      <c r="E31" s="98"/>
      <c r="F31" s="66"/>
    </row>
    <row r="32" spans="1:6" x14ac:dyDescent="0.15">
      <c r="A32" s="65"/>
      <c r="B32" s="65"/>
      <c r="C32" s="65"/>
      <c r="D32" s="65"/>
      <c r="E32" s="65"/>
      <c r="F32" s="65"/>
    </row>
    <row r="34" spans="1:7" ht="13.5" customHeight="1" x14ac:dyDescent="0.15">
      <c r="B34" s="231" t="s">
        <v>48</v>
      </c>
      <c r="C34" s="233" t="str">
        <f>基本データ入力シート!$B$2</f>
        <v>令和６年度　第76回滋賀県クラス別バドミントン選手権大会</v>
      </c>
      <c r="D34" s="234"/>
      <c r="E34" s="234"/>
      <c r="F34" s="235"/>
    </row>
    <row r="35" spans="1:7" ht="13.5" customHeight="1" x14ac:dyDescent="0.15">
      <c r="B35" s="232"/>
      <c r="C35" s="236"/>
      <c r="D35" s="237"/>
      <c r="E35" s="237"/>
      <c r="F35" s="238"/>
    </row>
    <row r="36" spans="1:7" ht="13.5" customHeight="1" x14ac:dyDescent="0.15">
      <c r="B36" s="60"/>
      <c r="C36" s="60"/>
      <c r="D36" s="60"/>
      <c r="E36" s="61"/>
    </row>
    <row r="37" spans="1:7" ht="21.75" customHeight="1" x14ac:dyDescent="0.15">
      <c r="A37" s="63" t="s">
        <v>49</v>
      </c>
      <c r="B37" s="228" t="str">
        <f>B4</f>
        <v>Ｄクラス：女子シングルス</v>
      </c>
      <c r="C37" s="229"/>
      <c r="D37" s="230"/>
      <c r="E37" s="62"/>
      <c r="F37" s="64" t="s">
        <v>66</v>
      </c>
      <c r="G37" s="61"/>
    </row>
    <row r="38" spans="1:7" ht="21.75" customHeight="1" x14ac:dyDescent="0.15">
      <c r="A38" s="69">
        <f>COUNTA(B40:B64)</f>
        <v>0</v>
      </c>
    </row>
    <row r="39" spans="1:7" ht="19.5" customHeight="1" x14ac:dyDescent="0.15">
      <c r="A39" s="67" t="s">
        <v>50</v>
      </c>
      <c r="B39" s="67" t="s">
        <v>51</v>
      </c>
      <c r="C39" s="67" t="s">
        <v>60</v>
      </c>
      <c r="D39" s="67" t="s">
        <v>52</v>
      </c>
      <c r="E39" s="149" t="s">
        <v>155</v>
      </c>
      <c r="F39" s="67" t="s">
        <v>156</v>
      </c>
    </row>
    <row r="40" spans="1:7" ht="19.5" customHeight="1" x14ac:dyDescent="0.15">
      <c r="A40" s="66">
        <v>26</v>
      </c>
      <c r="B40" s="66"/>
      <c r="C40" s="68"/>
      <c r="D40" s="66"/>
      <c r="E40" s="98"/>
      <c r="F40" s="66"/>
    </row>
    <row r="41" spans="1:7" ht="19.5" customHeight="1" x14ac:dyDescent="0.15">
      <c r="A41" s="66">
        <v>27</v>
      </c>
      <c r="B41" s="66"/>
      <c r="C41" s="68"/>
      <c r="D41" s="66"/>
      <c r="E41" s="98"/>
      <c r="F41" s="66"/>
    </row>
    <row r="42" spans="1:7" ht="19.5" customHeight="1" x14ac:dyDescent="0.15">
      <c r="A42" s="66">
        <v>28</v>
      </c>
      <c r="B42" s="66"/>
      <c r="C42" s="68"/>
      <c r="D42" s="66"/>
      <c r="E42" s="98"/>
      <c r="F42" s="66"/>
    </row>
    <row r="43" spans="1:7" ht="19.5" customHeight="1" x14ac:dyDescent="0.15">
      <c r="A43" s="66">
        <v>29</v>
      </c>
      <c r="B43" s="66"/>
      <c r="C43" s="68"/>
      <c r="D43" s="66"/>
      <c r="E43" s="98"/>
      <c r="F43" s="66"/>
    </row>
    <row r="44" spans="1:7" ht="19.5" customHeight="1" x14ac:dyDescent="0.15">
      <c r="A44" s="66">
        <v>30</v>
      </c>
      <c r="B44" s="66"/>
      <c r="C44" s="68"/>
      <c r="D44" s="66"/>
      <c r="E44" s="98"/>
      <c r="F44" s="66"/>
    </row>
    <row r="45" spans="1:7" ht="19.5" customHeight="1" x14ac:dyDescent="0.15">
      <c r="A45" s="66">
        <v>31</v>
      </c>
      <c r="B45" s="66"/>
      <c r="C45" s="68"/>
      <c r="D45" s="66"/>
      <c r="E45" s="98"/>
      <c r="F45" s="66"/>
    </row>
    <row r="46" spans="1:7" ht="19.5" customHeight="1" x14ac:dyDescent="0.15">
      <c r="A46" s="66">
        <v>32</v>
      </c>
      <c r="B46" s="66"/>
      <c r="C46" s="68"/>
      <c r="D46" s="66"/>
      <c r="E46" s="98"/>
      <c r="F46" s="66"/>
    </row>
    <row r="47" spans="1:7" ht="19.5" customHeight="1" x14ac:dyDescent="0.15">
      <c r="A47" s="66">
        <v>33</v>
      </c>
      <c r="B47" s="66"/>
      <c r="C47" s="68"/>
      <c r="D47" s="66"/>
      <c r="E47" s="98"/>
      <c r="F47" s="66"/>
    </row>
    <row r="48" spans="1:7" ht="19.5" customHeight="1" x14ac:dyDescent="0.15">
      <c r="A48" s="66">
        <v>34</v>
      </c>
      <c r="B48" s="66"/>
      <c r="C48" s="68"/>
      <c r="D48" s="66"/>
      <c r="E48" s="98"/>
      <c r="F48" s="66"/>
    </row>
    <row r="49" spans="1:6" ht="19.5" customHeight="1" x14ac:dyDescent="0.15">
      <c r="A49" s="66">
        <v>35</v>
      </c>
      <c r="B49" s="66"/>
      <c r="C49" s="68"/>
      <c r="D49" s="66"/>
      <c r="E49" s="98"/>
      <c r="F49" s="66"/>
    </row>
    <row r="50" spans="1:6" ht="19.5" customHeight="1" x14ac:dyDescent="0.15">
      <c r="A50" s="66">
        <v>36</v>
      </c>
      <c r="B50" s="66"/>
      <c r="C50" s="68"/>
      <c r="D50" s="66"/>
      <c r="E50" s="98"/>
      <c r="F50" s="66"/>
    </row>
    <row r="51" spans="1:6" ht="19.5" customHeight="1" x14ac:dyDescent="0.15">
      <c r="A51" s="66">
        <v>37</v>
      </c>
      <c r="B51" s="66"/>
      <c r="C51" s="68"/>
      <c r="D51" s="66"/>
      <c r="E51" s="98"/>
      <c r="F51" s="66"/>
    </row>
    <row r="52" spans="1:6" ht="19.5" customHeight="1" x14ac:dyDescent="0.15">
      <c r="A52" s="66">
        <v>38</v>
      </c>
      <c r="B52" s="66"/>
      <c r="C52" s="68"/>
      <c r="D52" s="66"/>
      <c r="E52" s="98"/>
      <c r="F52" s="66"/>
    </row>
    <row r="53" spans="1:6" ht="19.5" customHeight="1" x14ac:dyDescent="0.15">
      <c r="A53" s="66">
        <v>39</v>
      </c>
      <c r="B53" s="66"/>
      <c r="C53" s="68"/>
      <c r="D53" s="66"/>
      <c r="E53" s="98"/>
      <c r="F53" s="66"/>
    </row>
    <row r="54" spans="1:6" ht="19.5" customHeight="1" x14ac:dyDescent="0.15">
      <c r="A54" s="66">
        <v>40</v>
      </c>
      <c r="B54" s="66"/>
      <c r="C54" s="68"/>
      <c r="D54" s="66"/>
      <c r="E54" s="98"/>
      <c r="F54" s="66"/>
    </row>
    <row r="55" spans="1:6" ht="19.5" customHeight="1" x14ac:dyDescent="0.15">
      <c r="A55" s="66">
        <v>41</v>
      </c>
      <c r="B55" s="66"/>
      <c r="C55" s="68"/>
      <c r="D55" s="66"/>
      <c r="E55" s="98"/>
      <c r="F55" s="66"/>
    </row>
    <row r="56" spans="1:6" ht="19.5" customHeight="1" x14ac:dyDescent="0.15">
      <c r="A56" s="66">
        <v>42</v>
      </c>
      <c r="B56" s="66"/>
      <c r="C56" s="68"/>
      <c r="D56" s="66"/>
      <c r="E56" s="98"/>
      <c r="F56" s="66"/>
    </row>
    <row r="57" spans="1:6" ht="19.5" customHeight="1" x14ac:dyDescent="0.15">
      <c r="A57" s="66">
        <v>43</v>
      </c>
      <c r="B57" s="66"/>
      <c r="C57" s="68"/>
      <c r="D57" s="66"/>
      <c r="E57" s="98"/>
      <c r="F57" s="66"/>
    </row>
    <row r="58" spans="1:6" ht="19.5" customHeight="1" x14ac:dyDescent="0.15">
      <c r="A58" s="66">
        <v>44</v>
      </c>
      <c r="B58" s="66"/>
      <c r="C58" s="68"/>
      <c r="D58" s="66"/>
      <c r="E58" s="98"/>
      <c r="F58" s="66"/>
    </row>
    <row r="59" spans="1:6" ht="19.5" customHeight="1" x14ac:dyDescent="0.15">
      <c r="A59" s="66">
        <v>45</v>
      </c>
      <c r="B59" s="66"/>
      <c r="C59" s="68"/>
      <c r="D59" s="66"/>
      <c r="E59" s="98"/>
      <c r="F59" s="66"/>
    </row>
    <row r="60" spans="1:6" ht="19.5" customHeight="1" x14ac:dyDescent="0.15">
      <c r="A60" s="66">
        <v>46</v>
      </c>
      <c r="B60" s="66"/>
      <c r="C60" s="68"/>
      <c r="D60" s="66"/>
      <c r="E60" s="98"/>
      <c r="F60" s="66"/>
    </row>
    <row r="61" spans="1:6" ht="19.5" customHeight="1" x14ac:dyDescent="0.15">
      <c r="A61" s="66">
        <v>47</v>
      </c>
      <c r="B61" s="66"/>
      <c r="C61" s="68"/>
      <c r="D61" s="66"/>
      <c r="E61" s="98"/>
      <c r="F61" s="66"/>
    </row>
    <row r="62" spans="1:6" ht="19.5" customHeight="1" x14ac:dyDescent="0.15">
      <c r="A62" s="66">
        <v>48</v>
      </c>
      <c r="B62" s="66"/>
      <c r="C62" s="68"/>
      <c r="D62" s="66"/>
      <c r="E62" s="98"/>
      <c r="F62" s="66"/>
    </row>
    <row r="63" spans="1:6" ht="19.5" customHeight="1" x14ac:dyDescent="0.15">
      <c r="A63" s="66">
        <v>49</v>
      </c>
      <c r="B63" s="66"/>
      <c r="C63" s="68"/>
      <c r="D63" s="66"/>
      <c r="E63" s="98"/>
      <c r="F63" s="66"/>
    </row>
    <row r="64" spans="1:6" ht="19.5" customHeight="1" x14ac:dyDescent="0.15">
      <c r="A64" s="66">
        <v>50</v>
      </c>
      <c r="B64" s="66"/>
      <c r="C64" s="68"/>
      <c r="D64" s="66"/>
      <c r="E64" s="98"/>
      <c r="F64" s="66"/>
    </row>
    <row r="65" spans="1:6" x14ac:dyDescent="0.15">
      <c r="A65" s="65"/>
      <c r="B65" s="65"/>
      <c r="C65" s="65"/>
      <c r="D65" s="65"/>
      <c r="E65" s="65"/>
      <c r="F65" s="65"/>
    </row>
  </sheetData>
  <mergeCells count="7">
    <mergeCell ref="A1:A2"/>
    <mergeCell ref="B34:B35"/>
    <mergeCell ref="C34:F35"/>
    <mergeCell ref="B37:D37"/>
    <mergeCell ref="B1:B2"/>
    <mergeCell ref="C1:F2"/>
    <mergeCell ref="B4:D4"/>
  </mergeCells>
  <phoneticPr fontId="4"/>
  <conditionalFormatting sqref="B7:B31">
    <cfRule type="cellIs" dxfId="75" priority="2" operator="equal">
      <formula>0</formula>
    </cfRule>
  </conditionalFormatting>
  <conditionalFormatting sqref="B40:B64">
    <cfRule type="cellIs" dxfId="74" priority="9" operator="equal">
      <formula>0</formula>
    </cfRule>
  </conditionalFormatting>
  <conditionalFormatting sqref="D7:F31">
    <cfRule type="cellIs" dxfId="73" priority="1" operator="equal">
      <formula>0</formula>
    </cfRule>
  </conditionalFormatting>
  <conditionalFormatting sqref="D40:F64">
    <cfRule type="cellIs" dxfId="72" priority="13" operator="equal">
      <formula>0</formula>
    </cfRule>
  </conditionalFormatting>
  <pageMargins left="0.62992125984251968" right="0.23622047244094491" top="0.55118110236220474" bottom="0.55118110236220474" header="0.31496062992125984" footer="0.31496062992125984"/>
  <pageSetup paperSize="9" orientation="portrait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tabColor rgb="FF99FF66"/>
  </sheetPr>
  <dimension ref="A1:F83"/>
  <sheetViews>
    <sheetView workbookViewId="0">
      <selection activeCell="B35" sqref="B35:B38"/>
    </sheetView>
    <sheetView workbookViewId="1"/>
  </sheetViews>
  <sheetFormatPr defaultColWidth="9" defaultRowHeight="13.5" x14ac:dyDescent="0.15"/>
  <cols>
    <col min="1" max="1" width="5.625" customWidth="1"/>
    <col min="2" max="2" width="19.625" customWidth="1"/>
    <col min="3" max="3" width="16" customWidth="1"/>
    <col min="4" max="4" width="7.5" customWidth="1"/>
    <col min="5" max="5" width="19.25" customWidth="1"/>
    <col min="6" max="6" width="24.5" customWidth="1"/>
  </cols>
  <sheetData>
    <row r="1" spans="1:6" ht="13.5" customHeight="1" x14ac:dyDescent="0.15">
      <c r="A1" s="256">
        <f>A33+A5</f>
        <v>0</v>
      </c>
      <c r="B1" s="231" t="s">
        <v>48</v>
      </c>
      <c r="C1" s="233" t="str">
        <f>基本データ入力シート!$B$2</f>
        <v>令和６年度　第76回滋賀県クラス別バドミントン選手権大会</v>
      </c>
      <c r="D1" s="234"/>
      <c r="E1" s="234"/>
      <c r="F1" s="235"/>
    </row>
    <row r="2" spans="1:6" ht="13.5" customHeight="1" x14ac:dyDescent="0.15">
      <c r="A2" s="256"/>
      <c r="B2" s="232"/>
      <c r="C2" s="236"/>
      <c r="D2" s="237"/>
      <c r="E2" s="237"/>
      <c r="F2" s="238"/>
    </row>
    <row r="3" spans="1:6" ht="13.5" customHeight="1" x14ac:dyDescent="0.15">
      <c r="B3" s="60"/>
      <c r="C3" s="60"/>
      <c r="D3" s="60"/>
      <c r="E3" s="61"/>
    </row>
    <row r="4" spans="1:6" ht="21.75" customHeight="1" x14ac:dyDescent="0.15">
      <c r="A4" s="63" t="s">
        <v>49</v>
      </c>
      <c r="B4" s="228" t="s">
        <v>110</v>
      </c>
      <c r="C4" s="229"/>
      <c r="D4" s="230"/>
      <c r="F4" s="64" t="s">
        <v>63</v>
      </c>
    </row>
    <row r="5" spans="1:6" ht="21.75" customHeight="1" x14ac:dyDescent="0.15">
      <c r="A5" s="257">
        <f>COUNTA(B7:B26)</f>
        <v>0</v>
      </c>
    </row>
    <row r="6" spans="1:6" ht="19.5" customHeight="1" x14ac:dyDescent="0.15">
      <c r="A6" s="67" t="s">
        <v>50</v>
      </c>
      <c r="B6" s="67" t="s">
        <v>51</v>
      </c>
      <c r="C6" s="67" t="s">
        <v>60</v>
      </c>
      <c r="D6" s="67" t="s">
        <v>52</v>
      </c>
      <c r="E6" s="149" t="s">
        <v>155</v>
      </c>
      <c r="F6" s="67" t="s">
        <v>156</v>
      </c>
    </row>
    <row r="7" spans="1:6" ht="24" customHeight="1" x14ac:dyDescent="0.15">
      <c r="A7" s="239">
        <v>1</v>
      </c>
      <c r="B7" s="80"/>
      <c r="C7" s="81" t="str">
        <f>IF(B7="","",基本データ入力シート!$B$15)</f>
        <v/>
      </c>
      <c r="D7" s="80"/>
      <c r="E7" s="99"/>
      <c r="F7" s="241"/>
    </row>
    <row r="8" spans="1:6" ht="24" customHeight="1" x14ac:dyDescent="0.15">
      <c r="A8" s="240"/>
      <c r="B8" s="82"/>
      <c r="C8" s="83"/>
      <c r="D8" s="82"/>
      <c r="E8" s="100"/>
      <c r="F8" s="242"/>
    </row>
    <row r="9" spans="1:6" ht="24" customHeight="1" x14ac:dyDescent="0.15">
      <c r="A9" s="239">
        <v>2</v>
      </c>
      <c r="B9" s="80"/>
      <c r="C9" s="81" t="str">
        <f>IF(B9="","",基本データ入力シート!$B$15)</f>
        <v/>
      </c>
      <c r="D9" s="80"/>
      <c r="E9" s="99"/>
      <c r="F9" s="241"/>
    </row>
    <row r="10" spans="1:6" ht="24" customHeight="1" x14ac:dyDescent="0.15">
      <c r="A10" s="240"/>
      <c r="B10" s="82"/>
      <c r="C10" s="83"/>
      <c r="D10" s="82"/>
      <c r="E10" s="100"/>
      <c r="F10" s="242"/>
    </row>
    <row r="11" spans="1:6" ht="24" customHeight="1" x14ac:dyDescent="0.15">
      <c r="A11" s="239">
        <v>3</v>
      </c>
      <c r="B11" s="80"/>
      <c r="C11" s="81" t="str">
        <f>IF(B11="","",基本データ入力シート!$B$15)</f>
        <v/>
      </c>
      <c r="D11" s="80"/>
      <c r="E11" s="99"/>
      <c r="F11" s="241"/>
    </row>
    <row r="12" spans="1:6" ht="24" customHeight="1" x14ac:dyDescent="0.15">
      <c r="A12" s="240"/>
      <c r="B12" s="82"/>
      <c r="C12" s="83"/>
      <c r="D12" s="82"/>
      <c r="E12" s="100"/>
      <c r="F12" s="242"/>
    </row>
    <row r="13" spans="1:6" ht="24" customHeight="1" x14ac:dyDescent="0.15">
      <c r="A13" s="239">
        <v>4</v>
      </c>
      <c r="B13" s="80"/>
      <c r="C13" s="81" t="str">
        <f>IF(B13="","",基本データ入力シート!$B$15)</f>
        <v/>
      </c>
      <c r="D13" s="80"/>
      <c r="E13" s="99"/>
      <c r="F13" s="241"/>
    </row>
    <row r="14" spans="1:6" ht="24" customHeight="1" x14ac:dyDescent="0.15">
      <c r="A14" s="240"/>
      <c r="B14" s="82"/>
      <c r="C14" s="83"/>
      <c r="D14" s="82"/>
      <c r="E14" s="100"/>
      <c r="F14" s="242"/>
    </row>
    <row r="15" spans="1:6" ht="24" customHeight="1" x14ac:dyDescent="0.15">
      <c r="A15" s="239">
        <v>5</v>
      </c>
      <c r="B15" s="80"/>
      <c r="C15" s="81" t="str">
        <f>IF(B15="","",基本データ入力シート!$B$15)</f>
        <v/>
      </c>
      <c r="D15" s="80"/>
      <c r="E15" s="99"/>
      <c r="F15" s="241"/>
    </row>
    <row r="16" spans="1:6" ht="24" customHeight="1" x14ac:dyDescent="0.15">
      <c r="A16" s="240"/>
      <c r="B16" s="82"/>
      <c r="C16" s="83"/>
      <c r="D16" s="82"/>
      <c r="E16" s="100"/>
      <c r="F16" s="242"/>
    </row>
    <row r="17" spans="1:6" ht="24" customHeight="1" x14ac:dyDescent="0.15">
      <c r="A17" s="239">
        <v>6</v>
      </c>
      <c r="B17" s="80"/>
      <c r="C17" s="81" t="str">
        <f>IF(B17="","",基本データ入力シート!$B$15)</f>
        <v/>
      </c>
      <c r="D17" s="80"/>
      <c r="E17" s="99"/>
      <c r="F17" s="241"/>
    </row>
    <row r="18" spans="1:6" ht="24" customHeight="1" x14ac:dyDescent="0.15">
      <c r="A18" s="240"/>
      <c r="B18" s="82"/>
      <c r="C18" s="83"/>
      <c r="D18" s="82"/>
      <c r="E18" s="100"/>
      <c r="F18" s="242"/>
    </row>
    <row r="19" spans="1:6" ht="24" customHeight="1" x14ac:dyDescent="0.15">
      <c r="A19" s="239">
        <v>7</v>
      </c>
      <c r="B19" s="80"/>
      <c r="C19" s="81" t="str">
        <f>IF(B19="","",基本データ入力シート!$B$15)</f>
        <v/>
      </c>
      <c r="D19" s="80"/>
      <c r="E19" s="99"/>
      <c r="F19" s="241"/>
    </row>
    <row r="20" spans="1:6" ht="24" customHeight="1" x14ac:dyDescent="0.15">
      <c r="A20" s="240"/>
      <c r="B20" s="82"/>
      <c r="C20" s="83"/>
      <c r="D20" s="82"/>
      <c r="E20" s="100"/>
      <c r="F20" s="242"/>
    </row>
    <row r="21" spans="1:6" ht="24" customHeight="1" x14ac:dyDescent="0.15">
      <c r="A21" s="239">
        <v>8</v>
      </c>
      <c r="B21" s="80"/>
      <c r="C21" s="81" t="str">
        <f>IF(B21="","",基本データ入力シート!$B$15)</f>
        <v/>
      </c>
      <c r="D21" s="80"/>
      <c r="E21" s="99"/>
      <c r="F21" s="241"/>
    </row>
    <row r="22" spans="1:6" ht="24" customHeight="1" x14ac:dyDescent="0.15">
      <c r="A22" s="240"/>
      <c r="B22" s="82"/>
      <c r="C22" s="83"/>
      <c r="D22" s="82"/>
      <c r="E22" s="100"/>
      <c r="F22" s="242"/>
    </row>
    <row r="23" spans="1:6" ht="24" customHeight="1" x14ac:dyDescent="0.15">
      <c r="A23" s="239">
        <v>9</v>
      </c>
      <c r="B23" s="80"/>
      <c r="C23" s="81" t="str">
        <f>IF(B23="","",基本データ入力シート!$B$15)</f>
        <v/>
      </c>
      <c r="D23" s="80"/>
      <c r="E23" s="99"/>
      <c r="F23" s="241"/>
    </row>
    <row r="24" spans="1:6" ht="24" customHeight="1" x14ac:dyDescent="0.15">
      <c r="A24" s="240"/>
      <c r="B24" s="82"/>
      <c r="C24" s="83"/>
      <c r="D24" s="82"/>
      <c r="E24" s="100"/>
      <c r="F24" s="242"/>
    </row>
    <row r="25" spans="1:6" ht="24" customHeight="1" x14ac:dyDescent="0.15">
      <c r="A25" s="239">
        <v>10</v>
      </c>
      <c r="B25" s="80"/>
      <c r="C25" s="81" t="str">
        <f>IF(B25="","",基本データ入力シート!$B$15)</f>
        <v/>
      </c>
      <c r="D25" s="80"/>
      <c r="E25" s="99"/>
      <c r="F25" s="241"/>
    </row>
    <row r="26" spans="1:6" ht="24" customHeight="1" x14ac:dyDescent="0.15">
      <c r="A26" s="240"/>
      <c r="B26" s="82"/>
      <c r="C26" s="83"/>
      <c r="D26" s="82"/>
      <c r="E26" s="100"/>
      <c r="F26" s="242"/>
    </row>
    <row r="27" spans="1:6" ht="24" customHeight="1" x14ac:dyDescent="0.15">
      <c r="A27" s="65"/>
      <c r="B27" s="65"/>
      <c r="C27" s="65"/>
      <c r="D27" s="65"/>
      <c r="E27" s="65"/>
      <c r="F27" s="65"/>
    </row>
    <row r="29" spans="1:6" ht="13.5" customHeight="1" x14ac:dyDescent="0.15">
      <c r="B29" s="231" t="s">
        <v>48</v>
      </c>
      <c r="C29" s="233" t="str">
        <f>基本データ入力シート!$B$2</f>
        <v>令和６年度　第76回滋賀県クラス別バドミントン選手権大会</v>
      </c>
      <c r="D29" s="234"/>
      <c r="E29" s="234"/>
      <c r="F29" s="235"/>
    </row>
    <row r="30" spans="1:6" ht="13.5" customHeight="1" x14ac:dyDescent="0.15">
      <c r="B30" s="232"/>
      <c r="C30" s="236"/>
      <c r="D30" s="237"/>
      <c r="E30" s="237"/>
      <c r="F30" s="238"/>
    </row>
    <row r="31" spans="1:6" ht="13.5" customHeight="1" x14ac:dyDescent="0.15">
      <c r="B31" s="60"/>
      <c r="C31" s="60"/>
      <c r="D31" s="60"/>
      <c r="E31" s="61"/>
    </row>
    <row r="32" spans="1:6" ht="21.75" customHeight="1" x14ac:dyDescent="0.15">
      <c r="A32" s="63" t="s">
        <v>49</v>
      </c>
      <c r="B32" s="228" t="str">
        <f>B4</f>
        <v>Ａクラス：男子ダブルス</v>
      </c>
      <c r="C32" s="229"/>
      <c r="D32" s="230"/>
      <c r="E32" s="62"/>
      <c r="F32" s="64" t="s">
        <v>64</v>
      </c>
    </row>
    <row r="33" spans="1:6" ht="21.75" customHeight="1" x14ac:dyDescent="0.15">
      <c r="A33" s="69">
        <f>COUNTA(B35:B55)</f>
        <v>0</v>
      </c>
    </row>
    <row r="34" spans="1:6" ht="19.5" customHeight="1" x14ac:dyDescent="0.15">
      <c r="A34" s="67" t="s">
        <v>50</v>
      </c>
      <c r="B34" s="67" t="s">
        <v>51</v>
      </c>
      <c r="C34" s="67" t="s">
        <v>60</v>
      </c>
      <c r="D34" s="67" t="s">
        <v>52</v>
      </c>
      <c r="E34" s="149" t="s">
        <v>155</v>
      </c>
      <c r="F34" s="67" t="s">
        <v>156</v>
      </c>
    </row>
    <row r="35" spans="1:6" ht="24" customHeight="1" x14ac:dyDescent="0.15">
      <c r="A35" s="239">
        <v>11</v>
      </c>
      <c r="B35" s="80"/>
      <c r="C35" s="81" t="str">
        <f>IF(B35="","",基本データ入力シート!$B$15)</f>
        <v/>
      </c>
      <c r="D35" s="80"/>
      <c r="E35" s="99"/>
      <c r="F35" s="241"/>
    </row>
    <row r="36" spans="1:6" ht="24" customHeight="1" x14ac:dyDescent="0.15">
      <c r="A36" s="240"/>
      <c r="B36" s="82"/>
      <c r="C36" s="83"/>
      <c r="D36" s="82"/>
      <c r="E36" s="100"/>
      <c r="F36" s="242"/>
    </row>
    <row r="37" spans="1:6" ht="24" customHeight="1" x14ac:dyDescent="0.15">
      <c r="A37" s="239">
        <v>12</v>
      </c>
      <c r="B37" s="80"/>
      <c r="C37" s="81" t="str">
        <f>IF(B37="","",基本データ入力シート!$B$15)</f>
        <v/>
      </c>
      <c r="D37" s="80"/>
      <c r="E37" s="99"/>
      <c r="F37" s="241"/>
    </row>
    <row r="38" spans="1:6" ht="24" customHeight="1" x14ac:dyDescent="0.15">
      <c r="A38" s="240"/>
      <c r="B38" s="82"/>
      <c r="C38" s="83"/>
      <c r="D38" s="82"/>
      <c r="E38" s="100"/>
      <c r="F38" s="242"/>
    </row>
    <row r="39" spans="1:6" ht="24" customHeight="1" x14ac:dyDescent="0.15">
      <c r="A39" s="239">
        <v>13</v>
      </c>
      <c r="B39" s="80"/>
      <c r="C39" s="81" t="str">
        <f>IF(B39="","",基本データ入力シート!$B$15)</f>
        <v/>
      </c>
      <c r="D39" s="80"/>
      <c r="E39" s="99"/>
      <c r="F39" s="241"/>
    </row>
    <row r="40" spans="1:6" ht="24" customHeight="1" x14ac:dyDescent="0.15">
      <c r="A40" s="240"/>
      <c r="B40" s="82"/>
      <c r="C40" s="83"/>
      <c r="D40" s="82"/>
      <c r="E40" s="100"/>
      <c r="F40" s="242"/>
    </row>
    <row r="41" spans="1:6" ht="24" customHeight="1" x14ac:dyDescent="0.15">
      <c r="A41" s="239">
        <v>14</v>
      </c>
      <c r="B41" s="80"/>
      <c r="C41" s="81" t="str">
        <f>IF(B41="","",基本データ入力シート!$B$15)</f>
        <v/>
      </c>
      <c r="D41" s="80"/>
      <c r="E41" s="99"/>
      <c r="F41" s="241"/>
    </row>
    <row r="42" spans="1:6" ht="24" customHeight="1" x14ac:dyDescent="0.15">
      <c r="A42" s="240"/>
      <c r="B42" s="82"/>
      <c r="C42" s="83"/>
      <c r="D42" s="82"/>
      <c r="E42" s="100"/>
      <c r="F42" s="242"/>
    </row>
    <row r="43" spans="1:6" ht="24" customHeight="1" x14ac:dyDescent="0.15">
      <c r="A43" s="239">
        <v>15</v>
      </c>
      <c r="B43" s="80"/>
      <c r="C43" s="81" t="str">
        <f>IF(B43="","",基本データ入力シート!$B$15)</f>
        <v/>
      </c>
      <c r="D43" s="80"/>
      <c r="E43" s="99"/>
      <c r="F43" s="241"/>
    </row>
    <row r="44" spans="1:6" ht="24" customHeight="1" x14ac:dyDescent="0.15">
      <c r="A44" s="240"/>
      <c r="B44" s="82"/>
      <c r="C44" s="83"/>
      <c r="D44" s="82"/>
      <c r="E44" s="100"/>
      <c r="F44" s="242"/>
    </row>
    <row r="45" spans="1:6" ht="24" customHeight="1" x14ac:dyDescent="0.15">
      <c r="A45" s="239">
        <v>16</v>
      </c>
      <c r="B45" s="80"/>
      <c r="C45" s="81" t="str">
        <f>IF(B45="","",基本データ入力シート!$B$15)</f>
        <v/>
      </c>
      <c r="D45" s="80"/>
      <c r="E45" s="99"/>
      <c r="F45" s="241"/>
    </row>
    <row r="46" spans="1:6" ht="24" customHeight="1" x14ac:dyDescent="0.15">
      <c r="A46" s="240"/>
      <c r="B46" s="82"/>
      <c r="C46" s="83"/>
      <c r="D46" s="82"/>
      <c r="E46" s="100"/>
      <c r="F46" s="242"/>
    </row>
    <row r="47" spans="1:6" ht="24" customHeight="1" x14ac:dyDescent="0.15">
      <c r="A47" s="239">
        <v>17</v>
      </c>
      <c r="B47" s="80"/>
      <c r="C47" s="81" t="str">
        <f>IF(B47="","",基本データ入力シート!$B$15)</f>
        <v/>
      </c>
      <c r="D47" s="80"/>
      <c r="E47" s="99"/>
      <c r="F47" s="241"/>
    </row>
    <row r="48" spans="1:6" ht="24" customHeight="1" x14ac:dyDescent="0.15">
      <c r="A48" s="240"/>
      <c r="B48" s="82"/>
      <c r="C48" s="83"/>
      <c r="D48" s="82"/>
      <c r="E48" s="100"/>
      <c r="F48" s="242"/>
    </row>
    <row r="49" spans="1:6" ht="24" customHeight="1" x14ac:dyDescent="0.15">
      <c r="A49" s="239">
        <v>18</v>
      </c>
      <c r="B49" s="80"/>
      <c r="C49" s="81" t="str">
        <f>IF(B49="","",基本データ入力シート!$B$15)</f>
        <v/>
      </c>
      <c r="D49" s="80"/>
      <c r="E49" s="99"/>
      <c r="F49" s="241"/>
    </row>
    <row r="50" spans="1:6" ht="24" customHeight="1" x14ac:dyDescent="0.15">
      <c r="A50" s="240"/>
      <c r="B50" s="82"/>
      <c r="C50" s="83"/>
      <c r="D50" s="82"/>
      <c r="E50" s="100"/>
      <c r="F50" s="242"/>
    </row>
    <row r="51" spans="1:6" ht="24" customHeight="1" x14ac:dyDescent="0.15">
      <c r="A51" s="239">
        <v>19</v>
      </c>
      <c r="B51" s="80"/>
      <c r="C51" s="81" t="str">
        <f>IF(B51="","",基本データ入力シート!$B$15)</f>
        <v/>
      </c>
      <c r="D51" s="80"/>
      <c r="E51" s="99"/>
      <c r="F51" s="241"/>
    </row>
    <row r="52" spans="1:6" ht="24" customHeight="1" x14ac:dyDescent="0.15">
      <c r="A52" s="240"/>
      <c r="B52" s="82"/>
      <c r="C52" s="83"/>
      <c r="D52" s="82"/>
      <c r="E52" s="100"/>
      <c r="F52" s="242"/>
    </row>
    <row r="53" spans="1:6" ht="24" customHeight="1" x14ac:dyDescent="0.15">
      <c r="A53" s="239">
        <v>20</v>
      </c>
      <c r="B53" s="80"/>
      <c r="C53" s="81" t="str">
        <f>IF(B53="","",基本データ入力シート!$B$15)</f>
        <v/>
      </c>
      <c r="D53" s="80"/>
      <c r="E53" s="99"/>
      <c r="F53" s="241"/>
    </row>
    <row r="54" spans="1:6" ht="24" customHeight="1" x14ac:dyDescent="0.15">
      <c r="A54" s="240"/>
      <c r="B54" s="82"/>
      <c r="C54" s="83"/>
      <c r="D54" s="82"/>
      <c r="E54" s="100"/>
      <c r="F54" s="242"/>
    </row>
    <row r="55" spans="1:6" ht="24" customHeight="1" x14ac:dyDescent="0.15">
      <c r="A55" s="65"/>
      <c r="B55" s="65"/>
      <c r="C55" s="65"/>
      <c r="D55" s="65"/>
      <c r="E55" s="65"/>
      <c r="F55" s="65"/>
    </row>
    <row r="57" spans="1:6" ht="13.5" customHeight="1" x14ac:dyDescent="0.15">
      <c r="B57" s="231" t="s">
        <v>48</v>
      </c>
      <c r="C57" s="233" t="str">
        <f>基本データ入力シート!$B$2</f>
        <v>令和６年度　第76回滋賀県クラス別バドミントン選手権大会</v>
      </c>
      <c r="D57" s="234"/>
      <c r="E57" s="234"/>
      <c r="F57" s="235"/>
    </row>
    <row r="58" spans="1:6" ht="13.5" customHeight="1" x14ac:dyDescent="0.15">
      <c r="B58" s="232"/>
      <c r="C58" s="236"/>
      <c r="D58" s="237"/>
      <c r="E58" s="237"/>
      <c r="F58" s="238"/>
    </row>
    <row r="59" spans="1:6" ht="13.5" customHeight="1" x14ac:dyDescent="0.15">
      <c r="B59" s="60"/>
      <c r="C59" s="60"/>
      <c r="D59" s="60"/>
      <c r="E59" s="61"/>
    </row>
    <row r="60" spans="1:6" ht="21.75" customHeight="1" x14ac:dyDescent="0.15">
      <c r="A60" s="63" t="s">
        <v>49</v>
      </c>
      <c r="B60" s="228" t="str">
        <f>B4</f>
        <v>Ａクラス：男子ダブルス</v>
      </c>
      <c r="C60" s="229"/>
      <c r="D60" s="230"/>
      <c r="E60" s="62"/>
      <c r="F60" s="64" t="s">
        <v>65</v>
      </c>
    </row>
    <row r="61" spans="1:6" ht="21.75" customHeight="1" x14ac:dyDescent="0.15">
      <c r="A61" s="69">
        <f>COUNTA(B63:B83)</f>
        <v>0</v>
      </c>
    </row>
    <row r="62" spans="1:6" ht="19.5" customHeight="1" x14ac:dyDescent="0.15">
      <c r="A62" s="67" t="s">
        <v>50</v>
      </c>
      <c r="B62" s="67" t="s">
        <v>51</v>
      </c>
      <c r="C62" s="67" t="s">
        <v>60</v>
      </c>
      <c r="D62" s="67" t="s">
        <v>52</v>
      </c>
      <c r="E62" s="149" t="s">
        <v>155</v>
      </c>
      <c r="F62" s="67" t="s">
        <v>156</v>
      </c>
    </row>
    <row r="63" spans="1:6" ht="24" customHeight="1" x14ac:dyDescent="0.15">
      <c r="A63" s="239">
        <v>21</v>
      </c>
      <c r="B63" s="80"/>
      <c r="C63" s="81" t="str">
        <f>IF(B63="","",基本データ入力シート!$B$15)</f>
        <v/>
      </c>
      <c r="D63" s="80"/>
      <c r="E63" s="99"/>
      <c r="F63" s="241"/>
    </row>
    <row r="64" spans="1:6" ht="24" customHeight="1" x14ac:dyDescent="0.15">
      <c r="A64" s="240"/>
      <c r="B64" s="82"/>
      <c r="C64" s="83"/>
      <c r="D64" s="82"/>
      <c r="E64" s="100"/>
      <c r="F64" s="242"/>
    </row>
    <row r="65" spans="1:6" ht="24" customHeight="1" x14ac:dyDescent="0.15">
      <c r="A65" s="239">
        <v>22</v>
      </c>
      <c r="B65" s="80"/>
      <c r="C65" s="81" t="str">
        <f>IF(B65="","",基本データ入力シート!$B$15)</f>
        <v/>
      </c>
      <c r="D65" s="80"/>
      <c r="E65" s="99"/>
      <c r="F65" s="241"/>
    </row>
    <row r="66" spans="1:6" ht="24" customHeight="1" x14ac:dyDescent="0.15">
      <c r="A66" s="240"/>
      <c r="B66" s="82"/>
      <c r="C66" s="83"/>
      <c r="D66" s="82"/>
      <c r="E66" s="100"/>
      <c r="F66" s="242"/>
    </row>
    <row r="67" spans="1:6" ht="24" customHeight="1" x14ac:dyDescent="0.15">
      <c r="A67" s="239">
        <v>23</v>
      </c>
      <c r="B67" s="80"/>
      <c r="C67" s="81" t="str">
        <f>IF(B67="","",基本データ入力シート!$B$15)</f>
        <v/>
      </c>
      <c r="D67" s="80"/>
      <c r="E67" s="99"/>
      <c r="F67" s="241"/>
    </row>
    <row r="68" spans="1:6" ht="24" customHeight="1" x14ac:dyDescent="0.15">
      <c r="A68" s="240"/>
      <c r="B68" s="82"/>
      <c r="C68" s="83"/>
      <c r="D68" s="82"/>
      <c r="E68" s="100"/>
      <c r="F68" s="242"/>
    </row>
    <row r="69" spans="1:6" ht="24" customHeight="1" x14ac:dyDescent="0.15">
      <c r="A69" s="239">
        <v>24</v>
      </c>
      <c r="B69" s="80"/>
      <c r="C69" s="81" t="str">
        <f>IF(B69="","",基本データ入力シート!$B$15)</f>
        <v/>
      </c>
      <c r="D69" s="80"/>
      <c r="E69" s="99"/>
      <c r="F69" s="241"/>
    </row>
    <row r="70" spans="1:6" ht="24" customHeight="1" x14ac:dyDescent="0.15">
      <c r="A70" s="240"/>
      <c r="B70" s="82"/>
      <c r="C70" s="83"/>
      <c r="D70" s="82"/>
      <c r="E70" s="100"/>
      <c r="F70" s="242"/>
    </row>
    <row r="71" spans="1:6" ht="24" customHeight="1" x14ac:dyDescent="0.15">
      <c r="A71" s="239">
        <v>25</v>
      </c>
      <c r="B71" s="80"/>
      <c r="C71" s="81" t="str">
        <f>IF(B71="","",基本データ入力シート!$B$15)</f>
        <v/>
      </c>
      <c r="D71" s="80"/>
      <c r="E71" s="99"/>
      <c r="F71" s="241"/>
    </row>
    <row r="72" spans="1:6" ht="24" customHeight="1" x14ac:dyDescent="0.15">
      <c r="A72" s="240"/>
      <c r="B72" s="82"/>
      <c r="C72" s="83"/>
      <c r="D72" s="82"/>
      <c r="E72" s="100"/>
      <c r="F72" s="242"/>
    </row>
    <row r="73" spans="1:6" ht="24" customHeight="1" x14ac:dyDescent="0.15">
      <c r="A73" s="239">
        <v>26</v>
      </c>
      <c r="B73" s="80"/>
      <c r="C73" s="81" t="str">
        <f>IF(B73="","",基本データ入力シート!$B$15)</f>
        <v/>
      </c>
      <c r="D73" s="80"/>
      <c r="E73" s="99"/>
      <c r="F73" s="241"/>
    </row>
    <row r="74" spans="1:6" ht="24" customHeight="1" x14ac:dyDescent="0.15">
      <c r="A74" s="240"/>
      <c r="B74" s="82"/>
      <c r="C74" s="83"/>
      <c r="D74" s="82"/>
      <c r="E74" s="100"/>
      <c r="F74" s="242"/>
    </row>
    <row r="75" spans="1:6" ht="24" customHeight="1" x14ac:dyDescent="0.15">
      <c r="A75" s="239">
        <v>27</v>
      </c>
      <c r="B75" s="80"/>
      <c r="C75" s="81" t="str">
        <f>IF(B75="","",基本データ入力シート!$B$15)</f>
        <v/>
      </c>
      <c r="D75" s="80"/>
      <c r="E75" s="99"/>
      <c r="F75" s="241"/>
    </row>
    <row r="76" spans="1:6" ht="24" customHeight="1" x14ac:dyDescent="0.15">
      <c r="A76" s="240"/>
      <c r="B76" s="82"/>
      <c r="C76" s="83"/>
      <c r="D76" s="82"/>
      <c r="E76" s="100"/>
      <c r="F76" s="242"/>
    </row>
    <row r="77" spans="1:6" ht="24" customHeight="1" x14ac:dyDescent="0.15">
      <c r="A77" s="239">
        <v>28</v>
      </c>
      <c r="B77" s="80"/>
      <c r="C77" s="81" t="str">
        <f>IF(B77="","",基本データ入力シート!$B$15)</f>
        <v/>
      </c>
      <c r="D77" s="80"/>
      <c r="E77" s="99"/>
      <c r="F77" s="241"/>
    </row>
    <row r="78" spans="1:6" ht="24" customHeight="1" x14ac:dyDescent="0.15">
      <c r="A78" s="240"/>
      <c r="B78" s="82"/>
      <c r="C78" s="83"/>
      <c r="D78" s="82"/>
      <c r="E78" s="100"/>
      <c r="F78" s="242"/>
    </row>
    <row r="79" spans="1:6" ht="24" customHeight="1" x14ac:dyDescent="0.15">
      <c r="A79" s="239">
        <v>29</v>
      </c>
      <c r="B79" s="80"/>
      <c r="C79" s="81" t="str">
        <f>IF(B79="","",基本データ入力シート!$B$15)</f>
        <v/>
      </c>
      <c r="D79" s="80"/>
      <c r="E79" s="99"/>
      <c r="F79" s="241"/>
    </row>
    <row r="80" spans="1:6" ht="24" customHeight="1" x14ac:dyDescent="0.15">
      <c r="A80" s="240"/>
      <c r="B80" s="82"/>
      <c r="C80" s="83"/>
      <c r="D80" s="82"/>
      <c r="E80" s="100"/>
      <c r="F80" s="242"/>
    </row>
    <row r="81" spans="1:6" ht="24" customHeight="1" x14ac:dyDescent="0.15">
      <c r="A81" s="239">
        <v>30</v>
      </c>
      <c r="B81" s="80"/>
      <c r="C81" s="81" t="str">
        <f>IF(B81="","",基本データ入力シート!$B$15)</f>
        <v/>
      </c>
      <c r="D81" s="80"/>
      <c r="E81" s="99"/>
      <c r="F81" s="241"/>
    </row>
    <row r="82" spans="1:6" ht="24" customHeight="1" x14ac:dyDescent="0.15">
      <c r="A82" s="240"/>
      <c r="B82" s="82"/>
      <c r="C82" s="83"/>
      <c r="D82" s="82"/>
      <c r="E82" s="100"/>
      <c r="F82" s="242"/>
    </row>
    <row r="83" spans="1:6" ht="24" customHeight="1" x14ac:dyDescent="0.15">
      <c r="A83" s="65"/>
      <c r="B83" s="65"/>
      <c r="C83" s="65"/>
      <c r="D83" s="65"/>
      <c r="E83" s="65"/>
      <c r="F83" s="65"/>
    </row>
  </sheetData>
  <mergeCells count="70">
    <mergeCell ref="B1:B2"/>
    <mergeCell ref="C1:F2"/>
    <mergeCell ref="B4:D4"/>
    <mergeCell ref="A19:A20"/>
    <mergeCell ref="A21:A22"/>
    <mergeCell ref="A7:A8"/>
    <mergeCell ref="A9:A10"/>
    <mergeCell ref="A11:A12"/>
    <mergeCell ref="A13:A14"/>
    <mergeCell ref="A15:A16"/>
    <mergeCell ref="A17:A18"/>
    <mergeCell ref="F19:F20"/>
    <mergeCell ref="F21:F22"/>
    <mergeCell ref="A1:A2"/>
    <mergeCell ref="A47:A48"/>
    <mergeCell ref="F47:F48"/>
    <mergeCell ref="A49:A50"/>
    <mergeCell ref="F49:F50"/>
    <mergeCell ref="A51:A52"/>
    <mergeCell ref="F51:F52"/>
    <mergeCell ref="A37:A38"/>
    <mergeCell ref="F37:F38"/>
    <mergeCell ref="A43:A44"/>
    <mergeCell ref="F43:F44"/>
    <mergeCell ref="A45:A46"/>
    <mergeCell ref="F45:F46"/>
    <mergeCell ref="A41:A42"/>
    <mergeCell ref="F41:F42"/>
    <mergeCell ref="A39:A40"/>
    <mergeCell ref="F39:F40"/>
    <mergeCell ref="F17:F18"/>
    <mergeCell ref="F23:F24"/>
    <mergeCell ref="F25:F26"/>
    <mergeCell ref="A35:A36"/>
    <mergeCell ref="F35:F36"/>
    <mergeCell ref="B29:B30"/>
    <mergeCell ref="C29:F30"/>
    <mergeCell ref="B32:D32"/>
    <mergeCell ref="A23:A24"/>
    <mergeCell ref="A25:A26"/>
    <mergeCell ref="F7:F8"/>
    <mergeCell ref="F9:F10"/>
    <mergeCell ref="F11:F12"/>
    <mergeCell ref="F13:F14"/>
    <mergeCell ref="F15:F16"/>
    <mergeCell ref="A73:A74"/>
    <mergeCell ref="F73:F74"/>
    <mergeCell ref="A75:A76"/>
    <mergeCell ref="F75:F76"/>
    <mergeCell ref="A53:A54"/>
    <mergeCell ref="F53:F54"/>
    <mergeCell ref="B57:B58"/>
    <mergeCell ref="C57:F58"/>
    <mergeCell ref="B60:D60"/>
    <mergeCell ref="A63:A64"/>
    <mergeCell ref="F63:F64"/>
    <mergeCell ref="A65:A66"/>
    <mergeCell ref="F65:F66"/>
    <mergeCell ref="A67:A68"/>
    <mergeCell ref="F67:F68"/>
    <mergeCell ref="A69:A70"/>
    <mergeCell ref="F69:F70"/>
    <mergeCell ref="A71:A72"/>
    <mergeCell ref="F71:F72"/>
    <mergeCell ref="A77:A78"/>
    <mergeCell ref="F77:F78"/>
    <mergeCell ref="A79:A80"/>
    <mergeCell ref="F79:F80"/>
    <mergeCell ref="A81:A82"/>
    <mergeCell ref="F81:F82"/>
  </mergeCells>
  <phoneticPr fontId="4"/>
  <conditionalFormatting sqref="B7:B26">
    <cfRule type="cellIs" dxfId="71" priority="11" operator="equal">
      <formula>0</formula>
    </cfRule>
  </conditionalFormatting>
  <conditionalFormatting sqref="B35:B54">
    <cfRule type="cellIs" dxfId="70" priority="5" operator="equal">
      <formula>0</formula>
    </cfRule>
  </conditionalFormatting>
  <conditionalFormatting sqref="B63:B82">
    <cfRule type="cellIs" dxfId="69" priority="1" operator="equal">
      <formula>0</formula>
    </cfRule>
  </conditionalFormatting>
  <conditionalFormatting sqref="D7:F26">
    <cfRule type="cellIs" dxfId="68" priority="29" operator="equal">
      <formula>0</formula>
    </cfRule>
  </conditionalFormatting>
  <conditionalFormatting sqref="D35:F54">
    <cfRule type="cellIs" dxfId="67" priority="21" operator="equal">
      <formula>0</formula>
    </cfRule>
  </conditionalFormatting>
  <conditionalFormatting sqref="D63:F82">
    <cfRule type="cellIs" dxfId="66" priority="13" operator="equal">
      <formula>0</formula>
    </cfRule>
  </conditionalFormatting>
  <conditionalFormatting sqref="F7:F26">
    <cfRule type="cellIs" dxfId="65" priority="30" operator="equal">
      <formula>"０+$J$12"</formula>
    </cfRule>
  </conditionalFormatting>
  <conditionalFormatting sqref="F35:F54">
    <cfRule type="cellIs" dxfId="64" priority="22" operator="equal">
      <formula>"０+$J$12"</formula>
    </cfRule>
  </conditionalFormatting>
  <conditionalFormatting sqref="F63:F82">
    <cfRule type="cellIs" dxfId="63" priority="14" operator="equal">
      <formula>"０+$J$12"</formula>
    </cfRule>
  </conditionalFormatting>
  <pageMargins left="0.62992125984251968" right="0.23622047244094491" top="0.55118110236220474" bottom="0.55118110236220474" header="0.31496062992125984" footer="0.31496062992125984"/>
  <pageSetup paperSize="9" orientation="portrait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9FF66"/>
  </sheetPr>
  <dimension ref="A1:F83"/>
  <sheetViews>
    <sheetView workbookViewId="0">
      <selection activeCell="L12" sqref="L12"/>
    </sheetView>
    <sheetView workbookViewId="1"/>
  </sheetViews>
  <sheetFormatPr defaultColWidth="9" defaultRowHeight="13.5" x14ac:dyDescent="0.15"/>
  <cols>
    <col min="1" max="1" width="5.625" customWidth="1"/>
    <col min="2" max="2" width="19.625" customWidth="1"/>
    <col min="3" max="3" width="16" customWidth="1"/>
    <col min="4" max="4" width="7.5" customWidth="1"/>
    <col min="5" max="5" width="19.25" customWidth="1"/>
    <col min="6" max="6" width="24.5" customWidth="1"/>
  </cols>
  <sheetData>
    <row r="1" spans="1:6" ht="13.5" customHeight="1" x14ac:dyDescent="0.15">
      <c r="A1" s="256">
        <f>A33+A5</f>
        <v>0</v>
      </c>
      <c r="B1" s="231" t="s">
        <v>48</v>
      </c>
      <c r="C1" s="233" t="str">
        <f>基本データ入力シート!$B$2</f>
        <v>令和６年度　第76回滋賀県クラス別バドミントン選手権大会</v>
      </c>
      <c r="D1" s="234"/>
      <c r="E1" s="234"/>
      <c r="F1" s="235"/>
    </row>
    <row r="2" spans="1:6" ht="13.5" customHeight="1" x14ac:dyDescent="0.15">
      <c r="A2" s="256"/>
      <c r="B2" s="232"/>
      <c r="C2" s="236"/>
      <c r="D2" s="237"/>
      <c r="E2" s="237"/>
      <c r="F2" s="238"/>
    </row>
    <row r="3" spans="1:6" ht="13.5" customHeight="1" x14ac:dyDescent="0.15">
      <c r="B3" s="60"/>
      <c r="C3" s="60"/>
      <c r="D3" s="60"/>
      <c r="E3" s="61"/>
    </row>
    <row r="4" spans="1:6" ht="21.75" customHeight="1" x14ac:dyDescent="0.15">
      <c r="A4" s="63" t="s">
        <v>49</v>
      </c>
      <c r="B4" s="228" t="s">
        <v>111</v>
      </c>
      <c r="C4" s="229"/>
      <c r="D4" s="230"/>
      <c r="F4" s="64" t="s">
        <v>63</v>
      </c>
    </row>
    <row r="5" spans="1:6" ht="21.75" customHeight="1" x14ac:dyDescent="0.15">
      <c r="A5" s="69">
        <f>COUNTA(B7:B26)</f>
        <v>0</v>
      </c>
    </row>
    <row r="6" spans="1:6" ht="19.5" customHeight="1" x14ac:dyDescent="0.15">
      <c r="A6" s="67" t="s">
        <v>50</v>
      </c>
      <c r="B6" s="67" t="s">
        <v>51</v>
      </c>
      <c r="C6" s="67" t="s">
        <v>60</v>
      </c>
      <c r="D6" s="67" t="s">
        <v>52</v>
      </c>
      <c r="E6" s="149" t="s">
        <v>148</v>
      </c>
      <c r="F6" s="67" t="s">
        <v>53</v>
      </c>
    </row>
    <row r="7" spans="1:6" ht="24" customHeight="1" x14ac:dyDescent="0.15">
      <c r="A7" s="239">
        <v>1</v>
      </c>
      <c r="B7" s="80"/>
      <c r="C7" s="81" t="str">
        <f>IF(B7="","",基本データ入力シート!$B$15)</f>
        <v/>
      </c>
      <c r="D7" s="80"/>
      <c r="E7" s="99"/>
      <c r="F7" s="241"/>
    </row>
    <row r="8" spans="1:6" ht="24" customHeight="1" x14ac:dyDescent="0.15">
      <c r="A8" s="240"/>
      <c r="B8" s="82"/>
      <c r="C8" s="83"/>
      <c r="D8" s="82"/>
      <c r="E8" s="100"/>
      <c r="F8" s="242"/>
    </row>
    <row r="9" spans="1:6" ht="24" customHeight="1" x14ac:dyDescent="0.15">
      <c r="A9" s="239">
        <v>2</v>
      </c>
      <c r="B9" s="80"/>
      <c r="C9" s="81" t="str">
        <f>IF(B9="","",基本データ入力シート!$B$15)</f>
        <v/>
      </c>
      <c r="D9" s="80"/>
      <c r="E9" s="99"/>
      <c r="F9" s="241"/>
    </row>
    <row r="10" spans="1:6" ht="24" customHeight="1" x14ac:dyDescent="0.15">
      <c r="A10" s="240"/>
      <c r="B10" s="82"/>
      <c r="C10" s="83"/>
      <c r="D10" s="82"/>
      <c r="E10" s="100"/>
      <c r="F10" s="242"/>
    </row>
    <row r="11" spans="1:6" ht="24" customHeight="1" x14ac:dyDescent="0.15">
      <c r="A11" s="239">
        <v>3</v>
      </c>
      <c r="B11" s="80"/>
      <c r="C11" s="81" t="str">
        <f>IF(B11="","",基本データ入力シート!$B$15)</f>
        <v/>
      </c>
      <c r="D11" s="80"/>
      <c r="E11" s="99"/>
      <c r="F11" s="241"/>
    </row>
    <row r="12" spans="1:6" ht="24" customHeight="1" x14ac:dyDescent="0.15">
      <c r="A12" s="240"/>
      <c r="B12" s="82"/>
      <c r="C12" s="83"/>
      <c r="D12" s="82"/>
      <c r="E12" s="100"/>
      <c r="F12" s="242"/>
    </row>
    <row r="13" spans="1:6" ht="24" customHeight="1" x14ac:dyDescent="0.15">
      <c r="A13" s="239">
        <v>4</v>
      </c>
      <c r="B13" s="80"/>
      <c r="C13" s="81" t="str">
        <f>IF(B13="","",基本データ入力シート!$B$15)</f>
        <v/>
      </c>
      <c r="D13" s="80"/>
      <c r="E13" s="99"/>
      <c r="F13" s="241"/>
    </row>
    <row r="14" spans="1:6" ht="24" customHeight="1" x14ac:dyDescent="0.15">
      <c r="A14" s="240"/>
      <c r="B14" s="82"/>
      <c r="C14" s="83"/>
      <c r="D14" s="82"/>
      <c r="E14" s="100"/>
      <c r="F14" s="242"/>
    </row>
    <row r="15" spans="1:6" ht="24" customHeight="1" x14ac:dyDescent="0.15">
      <c r="A15" s="239">
        <v>5</v>
      </c>
      <c r="B15" s="80"/>
      <c r="C15" s="81" t="str">
        <f>IF(B15="","",基本データ入力シート!$B$15)</f>
        <v/>
      </c>
      <c r="D15" s="80"/>
      <c r="E15" s="99"/>
      <c r="F15" s="241"/>
    </row>
    <row r="16" spans="1:6" ht="24" customHeight="1" x14ac:dyDescent="0.15">
      <c r="A16" s="240"/>
      <c r="B16" s="82"/>
      <c r="C16" s="83"/>
      <c r="D16" s="82"/>
      <c r="E16" s="100"/>
      <c r="F16" s="242"/>
    </row>
    <row r="17" spans="1:6" ht="24" customHeight="1" x14ac:dyDescent="0.15">
      <c r="A17" s="239">
        <v>6</v>
      </c>
      <c r="B17" s="80"/>
      <c r="C17" s="81" t="str">
        <f>IF(B17="","",基本データ入力シート!$B$15)</f>
        <v/>
      </c>
      <c r="D17" s="80"/>
      <c r="E17" s="99"/>
      <c r="F17" s="241"/>
    </row>
    <row r="18" spans="1:6" ht="24" customHeight="1" x14ac:dyDescent="0.15">
      <c r="A18" s="240"/>
      <c r="B18" s="82"/>
      <c r="C18" s="83"/>
      <c r="D18" s="82"/>
      <c r="E18" s="100"/>
      <c r="F18" s="242"/>
    </row>
    <row r="19" spans="1:6" ht="24" customHeight="1" x14ac:dyDescent="0.15">
      <c r="A19" s="239">
        <v>7</v>
      </c>
      <c r="B19" s="80"/>
      <c r="C19" s="81" t="str">
        <f>IF(B19="","",基本データ入力シート!$B$15)</f>
        <v/>
      </c>
      <c r="D19" s="80"/>
      <c r="E19" s="99"/>
      <c r="F19" s="241"/>
    </row>
    <row r="20" spans="1:6" ht="24" customHeight="1" x14ac:dyDescent="0.15">
      <c r="A20" s="240"/>
      <c r="B20" s="82"/>
      <c r="C20" s="83"/>
      <c r="D20" s="82"/>
      <c r="E20" s="100"/>
      <c r="F20" s="242"/>
    </row>
    <row r="21" spans="1:6" ht="24" customHeight="1" x14ac:dyDescent="0.15">
      <c r="A21" s="239">
        <v>8</v>
      </c>
      <c r="B21" s="80"/>
      <c r="C21" s="81" t="str">
        <f>IF(B21="","",基本データ入力シート!$B$15)</f>
        <v/>
      </c>
      <c r="D21" s="80"/>
      <c r="E21" s="99"/>
      <c r="F21" s="241"/>
    </row>
    <row r="22" spans="1:6" ht="24" customHeight="1" x14ac:dyDescent="0.15">
      <c r="A22" s="240"/>
      <c r="B22" s="82"/>
      <c r="C22" s="83"/>
      <c r="D22" s="82"/>
      <c r="E22" s="100"/>
      <c r="F22" s="242"/>
    </row>
    <row r="23" spans="1:6" ht="24" customHeight="1" x14ac:dyDescent="0.15">
      <c r="A23" s="239">
        <v>9</v>
      </c>
      <c r="B23" s="80"/>
      <c r="C23" s="81" t="str">
        <f>IF(B23="","",基本データ入力シート!$B$15)</f>
        <v/>
      </c>
      <c r="D23" s="80"/>
      <c r="E23" s="99"/>
      <c r="F23" s="241"/>
    </row>
    <row r="24" spans="1:6" ht="24" customHeight="1" x14ac:dyDescent="0.15">
      <c r="A24" s="240"/>
      <c r="B24" s="82"/>
      <c r="C24" s="83"/>
      <c r="D24" s="82"/>
      <c r="E24" s="100"/>
      <c r="F24" s="242"/>
    </row>
    <row r="25" spans="1:6" ht="24" customHeight="1" x14ac:dyDescent="0.15">
      <c r="A25" s="239">
        <v>10</v>
      </c>
      <c r="B25" s="80"/>
      <c r="C25" s="81" t="str">
        <f>IF(B25="","",基本データ入力シート!$B$15)</f>
        <v/>
      </c>
      <c r="D25" s="80"/>
      <c r="E25" s="99"/>
      <c r="F25" s="241"/>
    </row>
    <row r="26" spans="1:6" ht="24" customHeight="1" x14ac:dyDescent="0.15">
      <c r="A26" s="240"/>
      <c r="B26" s="82"/>
      <c r="C26" s="83"/>
      <c r="D26" s="82"/>
      <c r="E26" s="100"/>
      <c r="F26" s="242"/>
    </row>
    <row r="27" spans="1:6" ht="24" customHeight="1" x14ac:dyDescent="0.15">
      <c r="A27" s="65"/>
      <c r="B27" s="65"/>
      <c r="C27" s="65"/>
      <c r="D27" s="65"/>
      <c r="E27" s="65"/>
      <c r="F27" s="65"/>
    </row>
    <row r="29" spans="1:6" ht="13.5" customHeight="1" x14ac:dyDescent="0.15">
      <c r="B29" s="231" t="s">
        <v>48</v>
      </c>
      <c r="C29" s="233" t="str">
        <f>基本データ入力シート!$B$2</f>
        <v>令和６年度　第76回滋賀県クラス別バドミントン選手権大会</v>
      </c>
      <c r="D29" s="234"/>
      <c r="E29" s="234"/>
      <c r="F29" s="235"/>
    </row>
    <row r="30" spans="1:6" ht="13.5" customHeight="1" x14ac:dyDescent="0.15">
      <c r="B30" s="232"/>
      <c r="C30" s="236"/>
      <c r="D30" s="237"/>
      <c r="E30" s="237"/>
      <c r="F30" s="238"/>
    </row>
    <row r="31" spans="1:6" ht="13.5" customHeight="1" x14ac:dyDescent="0.15">
      <c r="B31" s="60"/>
      <c r="C31" s="60"/>
      <c r="D31" s="60"/>
      <c r="E31" s="61"/>
    </row>
    <row r="32" spans="1:6" ht="21.75" customHeight="1" x14ac:dyDescent="0.15">
      <c r="A32" s="63" t="s">
        <v>49</v>
      </c>
      <c r="B32" s="228" t="str">
        <f>B4</f>
        <v>Ｂクラス：男子ダブルス</v>
      </c>
      <c r="C32" s="229"/>
      <c r="D32" s="230"/>
      <c r="E32" s="62"/>
      <c r="F32" s="64" t="s">
        <v>64</v>
      </c>
    </row>
    <row r="33" spans="1:6" ht="21.75" customHeight="1" x14ac:dyDescent="0.15">
      <c r="A33" s="69">
        <f>COUNTA(B35:B55)</f>
        <v>0</v>
      </c>
    </row>
    <row r="34" spans="1:6" ht="19.5" customHeight="1" x14ac:dyDescent="0.15">
      <c r="A34" s="67" t="s">
        <v>50</v>
      </c>
      <c r="B34" s="67" t="s">
        <v>51</v>
      </c>
      <c r="C34" s="67" t="s">
        <v>60</v>
      </c>
      <c r="D34" s="67" t="s">
        <v>52</v>
      </c>
      <c r="E34" s="149" t="s">
        <v>155</v>
      </c>
      <c r="F34" s="67" t="s">
        <v>156</v>
      </c>
    </row>
    <row r="35" spans="1:6" ht="24" customHeight="1" x14ac:dyDescent="0.15">
      <c r="A35" s="239">
        <v>11</v>
      </c>
      <c r="B35" s="80"/>
      <c r="C35" s="81" t="str">
        <f>IF(B35="","",基本データ入力シート!$B$15)</f>
        <v/>
      </c>
      <c r="D35" s="80"/>
      <c r="E35" s="99"/>
      <c r="F35" s="241"/>
    </row>
    <row r="36" spans="1:6" ht="24" customHeight="1" x14ac:dyDescent="0.15">
      <c r="A36" s="240"/>
      <c r="B36" s="82"/>
      <c r="C36" s="83"/>
      <c r="D36" s="82"/>
      <c r="E36" s="100"/>
      <c r="F36" s="242"/>
    </row>
    <row r="37" spans="1:6" ht="24" customHeight="1" x14ac:dyDescent="0.15">
      <c r="A37" s="239">
        <v>12</v>
      </c>
      <c r="B37" s="80"/>
      <c r="C37" s="81" t="str">
        <f>IF(B37="","",基本データ入力シート!$B$15)</f>
        <v/>
      </c>
      <c r="D37" s="80"/>
      <c r="E37" s="99"/>
      <c r="F37" s="241"/>
    </row>
    <row r="38" spans="1:6" ht="24" customHeight="1" x14ac:dyDescent="0.15">
      <c r="A38" s="240"/>
      <c r="B38" s="82"/>
      <c r="C38" s="83"/>
      <c r="D38" s="82"/>
      <c r="E38" s="100"/>
      <c r="F38" s="242"/>
    </row>
    <row r="39" spans="1:6" ht="24" customHeight="1" x14ac:dyDescent="0.15">
      <c r="A39" s="239">
        <v>13</v>
      </c>
      <c r="B39" s="80"/>
      <c r="C39" s="81" t="str">
        <f>IF(B39="","",基本データ入力シート!$B$15)</f>
        <v/>
      </c>
      <c r="D39" s="80"/>
      <c r="E39" s="99"/>
      <c r="F39" s="241"/>
    </row>
    <row r="40" spans="1:6" ht="24" customHeight="1" x14ac:dyDescent="0.15">
      <c r="A40" s="240"/>
      <c r="B40" s="82"/>
      <c r="C40" s="83"/>
      <c r="D40" s="82"/>
      <c r="E40" s="100"/>
      <c r="F40" s="242"/>
    </row>
    <row r="41" spans="1:6" ht="24" customHeight="1" x14ac:dyDescent="0.15">
      <c r="A41" s="239">
        <v>14</v>
      </c>
      <c r="B41" s="80"/>
      <c r="C41" s="81" t="str">
        <f>IF(B41="","",基本データ入力シート!$B$15)</f>
        <v/>
      </c>
      <c r="D41" s="80"/>
      <c r="E41" s="99"/>
      <c r="F41" s="241"/>
    </row>
    <row r="42" spans="1:6" ht="24" customHeight="1" x14ac:dyDescent="0.15">
      <c r="A42" s="240"/>
      <c r="B42" s="82"/>
      <c r="C42" s="83"/>
      <c r="D42" s="82"/>
      <c r="E42" s="100"/>
      <c r="F42" s="242"/>
    </row>
    <row r="43" spans="1:6" ht="24" customHeight="1" x14ac:dyDescent="0.15">
      <c r="A43" s="239">
        <v>15</v>
      </c>
      <c r="B43" s="80"/>
      <c r="C43" s="81" t="str">
        <f>IF(B43="","",基本データ入力シート!$B$15)</f>
        <v/>
      </c>
      <c r="D43" s="80"/>
      <c r="E43" s="99"/>
      <c r="F43" s="241"/>
    </row>
    <row r="44" spans="1:6" ht="24" customHeight="1" x14ac:dyDescent="0.15">
      <c r="A44" s="240"/>
      <c r="B44" s="82"/>
      <c r="C44" s="83"/>
      <c r="D44" s="82"/>
      <c r="E44" s="100"/>
      <c r="F44" s="242"/>
    </row>
    <row r="45" spans="1:6" ht="24" customHeight="1" x14ac:dyDescent="0.15">
      <c r="A45" s="239">
        <v>16</v>
      </c>
      <c r="B45" s="80"/>
      <c r="C45" s="81" t="str">
        <f>IF(B45="","",基本データ入力シート!$B$15)</f>
        <v/>
      </c>
      <c r="D45" s="80"/>
      <c r="E45" s="99"/>
      <c r="F45" s="241"/>
    </row>
    <row r="46" spans="1:6" ht="24" customHeight="1" x14ac:dyDescent="0.15">
      <c r="A46" s="240"/>
      <c r="B46" s="82"/>
      <c r="C46" s="83"/>
      <c r="D46" s="82"/>
      <c r="E46" s="100"/>
      <c r="F46" s="242"/>
    </row>
    <row r="47" spans="1:6" ht="24" customHeight="1" x14ac:dyDescent="0.15">
      <c r="A47" s="239">
        <v>17</v>
      </c>
      <c r="B47" s="80"/>
      <c r="C47" s="81" t="str">
        <f>IF(B47="","",基本データ入力シート!$B$15)</f>
        <v/>
      </c>
      <c r="D47" s="80"/>
      <c r="E47" s="99"/>
      <c r="F47" s="241"/>
    </row>
    <row r="48" spans="1:6" ht="24" customHeight="1" x14ac:dyDescent="0.15">
      <c r="A48" s="240"/>
      <c r="B48" s="82"/>
      <c r="C48" s="83"/>
      <c r="D48" s="82"/>
      <c r="E48" s="100"/>
      <c r="F48" s="242"/>
    </row>
    <row r="49" spans="1:6" ht="24" customHeight="1" x14ac:dyDescent="0.15">
      <c r="A49" s="239">
        <v>18</v>
      </c>
      <c r="B49" s="80"/>
      <c r="C49" s="81" t="str">
        <f>IF(B49="","",基本データ入力シート!$B$15)</f>
        <v/>
      </c>
      <c r="D49" s="80"/>
      <c r="E49" s="99"/>
      <c r="F49" s="241"/>
    </row>
    <row r="50" spans="1:6" ht="24" customHeight="1" x14ac:dyDescent="0.15">
      <c r="A50" s="240"/>
      <c r="B50" s="82"/>
      <c r="C50" s="83"/>
      <c r="D50" s="82"/>
      <c r="E50" s="100"/>
      <c r="F50" s="242"/>
    </row>
    <row r="51" spans="1:6" ht="24" customHeight="1" x14ac:dyDescent="0.15">
      <c r="A51" s="239">
        <v>19</v>
      </c>
      <c r="B51" s="80"/>
      <c r="C51" s="81" t="str">
        <f>IF(B51="","",基本データ入力シート!$B$15)</f>
        <v/>
      </c>
      <c r="D51" s="80"/>
      <c r="E51" s="99"/>
      <c r="F51" s="241"/>
    </row>
    <row r="52" spans="1:6" ht="24" customHeight="1" x14ac:dyDescent="0.15">
      <c r="A52" s="240"/>
      <c r="B52" s="82"/>
      <c r="C52" s="83"/>
      <c r="D52" s="82"/>
      <c r="E52" s="100"/>
      <c r="F52" s="242"/>
    </row>
    <row r="53" spans="1:6" ht="24" customHeight="1" x14ac:dyDescent="0.15">
      <c r="A53" s="239">
        <v>20</v>
      </c>
      <c r="B53" s="80"/>
      <c r="C53" s="81" t="str">
        <f>IF(B53="","",基本データ入力シート!$B$15)</f>
        <v/>
      </c>
      <c r="D53" s="80"/>
      <c r="E53" s="99"/>
      <c r="F53" s="241"/>
    </row>
    <row r="54" spans="1:6" ht="24" customHeight="1" x14ac:dyDescent="0.15">
      <c r="A54" s="240"/>
      <c r="B54" s="82"/>
      <c r="C54" s="83"/>
      <c r="D54" s="82"/>
      <c r="E54" s="100"/>
      <c r="F54" s="242"/>
    </row>
    <row r="55" spans="1:6" ht="24" customHeight="1" x14ac:dyDescent="0.15">
      <c r="A55" s="65"/>
      <c r="B55" s="65"/>
      <c r="C55" s="65"/>
      <c r="D55" s="65"/>
      <c r="E55" s="65"/>
      <c r="F55" s="65"/>
    </row>
    <row r="57" spans="1:6" ht="13.5" customHeight="1" x14ac:dyDescent="0.15">
      <c r="B57" s="231" t="s">
        <v>48</v>
      </c>
      <c r="C57" s="233" t="str">
        <f>基本データ入力シート!$B$2</f>
        <v>令和６年度　第76回滋賀県クラス別バドミントン選手権大会</v>
      </c>
      <c r="D57" s="234"/>
      <c r="E57" s="234"/>
      <c r="F57" s="235"/>
    </row>
    <row r="58" spans="1:6" ht="13.5" customHeight="1" x14ac:dyDescent="0.15">
      <c r="B58" s="232"/>
      <c r="C58" s="236"/>
      <c r="D58" s="237"/>
      <c r="E58" s="237"/>
      <c r="F58" s="238"/>
    </row>
    <row r="59" spans="1:6" ht="13.5" customHeight="1" x14ac:dyDescent="0.15">
      <c r="B59" s="60"/>
      <c r="C59" s="60"/>
      <c r="D59" s="60"/>
      <c r="E59" s="61"/>
    </row>
    <row r="60" spans="1:6" ht="21.75" customHeight="1" x14ac:dyDescent="0.15">
      <c r="A60" s="63" t="s">
        <v>49</v>
      </c>
      <c r="B60" s="228" t="str">
        <f>B4</f>
        <v>Ｂクラス：男子ダブルス</v>
      </c>
      <c r="C60" s="229"/>
      <c r="D60" s="230"/>
      <c r="E60" s="62"/>
      <c r="F60" s="64" t="s">
        <v>65</v>
      </c>
    </row>
    <row r="61" spans="1:6" ht="21.75" customHeight="1" x14ac:dyDescent="0.15">
      <c r="A61" s="69">
        <f>COUNTA(B63:B83)</f>
        <v>0</v>
      </c>
    </row>
    <row r="62" spans="1:6" ht="19.5" customHeight="1" x14ac:dyDescent="0.15">
      <c r="A62" s="67" t="s">
        <v>50</v>
      </c>
      <c r="B62" s="67" t="s">
        <v>51</v>
      </c>
      <c r="C62" s="67" t="s">
        <v>60</v>
      </c>
      <c r="D62" s="67" t="s">
        <v>52</v>
      </c>
      <c r="E62" s="149" t="s">
        <v>155</v>
      </c>
      <c r="F62" s="67" t="s">
        <v>156</v>
      </c>
    </row>
    <row r="63" spans="1:6" ht="24" customHeight="1" x14ac:dyDescent="0.15">
      <c r="A63" s="239">
        <v>21</v>
      </c>
      <c r="B63" s="80"/>
      <c r="C63" s="81" t="str">
        <f>IF(B63="","",基本データ入力シート!$B$15)</f>
        <v/>
      </c>
      <c r="D63" s="80"/>
      <c r="E63" s="99"/>
      <c r="F63" s="241"/>
    </row>
    <row r="64" spans="1:6" ht="24" customHeight="1" x14ac:dyDescent="0.15">
      <c r="A64" s="240"/>
      <c r="B64" s="82"/>
      <c r="C64" s="83"/>
      <c r="D64" s="82"/>
      <c r="E64" s="100"/>
      <c r="F64" s="242"/>
    </row>
    <row r="65" spans="1:6" ht="24" customHeight="1" x14ac:dyDescent="0.15">
      <c r="A65" s="239">
        <v>22</v>
      </c>
      <c r="B65" s="80"/>
      <c r="C65" s="81" t="str">
        <f>IF(B65="","",基本データ入力シート!$B$15)</f>
        <v/>
      </c>
      <c r="D65" s="80"/>
      <c r="E65" s="99"/>
      <c r="F65" s="241"/>
    </row>
    <row r="66" spans="1:6" ht="24" customHeight="1" x14ac:dyDescent="0.15">
      <c r="A66" s="240"/>
      <c r="B66" s="82"/>
      <c r="C66" s="83"/>
      <c r="D66" s="82"/>
      <c r="E66" s="100"/>
      <c r="F66" s="242"/>
    </row>
    <row r="67" spans="1:6" ht="24" customHeight="1" x14ac:dyDescent="0.15">
      <c r="A67" s="239">
        <v>23</v>
      </c>
      <c r="B67" s="80"/>
      <c r="C67" s="81" t="str">
        <f>IF(B67="","",基本データ入力シート!$B$15)</f>
        <v/>
      </c>
      <c r="D67" s="80"/>
      <c r="E67" s="99"/>
      <c r="F67" s="241"/>
    </row>
    <row r="68" spans="1:6" ht="24" customHeight="1" x14ac:dyDescent="0.15">
      <c r="A68" s="240"/>
      <c r="B68" s="82"/>
      <c r="C68" s="83"/>
      <c r="D68" s="82"/>
      <c r="E68" s="100"/>
      <c r="F68" s="242"/>
    </row>
    <row r="69" spans="1:6" ht="24" customHeight="1" x14ac:dyDescent="0.15">
      <c r="A69" s="239">
        <v>24</v>
      </c>
      <c r="B69" s="80"/>
      <c r="C69" s="81" t="str">
        <f>IF(B69="","",基本データ入力シート!$B$15)</f>
        <v/>
      </c>
      <c r="D69" s="80"/>
      <c r="E69" s="99"/>
      <c r="F69" s="241"/>
    </row>
    <row r="70" spans="1:6" ht="24" customHeight="1" x14ac:dyDescent="0.15">
      <c r="A70" s="240"/>
      <c r="B70" s="82"/>
      <c r="C70" s="83"/>
      <c r="D70" s="82"/>
      <c r="E70" s="100"/>
      <c r="F70" s="242"/>
    </row>
    <row r="71" spans="1:6" ht="24" customHeight="1" x14ac:dyDescent="0.15">
      <c r="A71" s="239">
        <v>25</v>
      </c>
      <c r="B71" s="80"/>
      <c r="C71" s="81" t="str">
        <f>IF(B71="","",基本データ入力シート!$B$15)</f>
        <v/>
      </c>
      <c r="D71" s="80"/>
      <c r="E71" s="99"/>
      <c r="F71" s="241"/>
    </row>
    <row r="72" spans="1:6" ht="24" customHeight="1" x14ac:dyDescent="0.15">
      <c r="A72" s="240"/>
      <c r="B72" s="82"/>
      <c r="C72" s="83"/>
      <c r="D72" s="82"/>
      <c r="E72" s="100"/>
      <c r="F72" s="242"/>
    </row>
    <row r="73" spans="1:6" ht="24" customHeight="1" x14ac:dyDescent="0.15">
      <c r="A73" s="239">
        <v>26</v>
      </c>
      <c r="B73" s="80"/>
      <c r="C73" s="81" t="str">
        <f>IF(B73="","",基本データ入力シート!$B$15)</f>
        <v/>
      </c>
      <c r="D73" s="80"/>
      <c r="E73" s="99"/>
      <c r="F73" s="241"/>
    </row>
    <row r="74" spans="1:6" ht="24" customHeight="1" x14ac:dyDescent="0.15">
      <c r="A74" s="240"/>
      <c r="B74" s="82"/>
      <c r="C74" s="83"/>
      <c r="D74" s="82"/>
      <c r="E74" s="100"/>
      <c r="F74" s="242"/>
    </row>
    <row r="75" spans="1:6" ht="24" customHeight="1" x14ac:dyDescent="0.15">
      <c r="A75" s="239">
        <v>27</v>
      </c>
      <c r="B75" s="80"/>
      <c r="C75" s="81" t="str">
        <f>IF(B75="","",基本データ入力シート!$B$15)</f>
        <v/>
      </c>
      <c r="D75" s="80"/>
      <c r="E75" s="99"/>
      <c r="F75" s="241"/>
    </row>
    <row r="76" spans="1:6" ht="24" customHeight="1" x14ac:dyDescent="0.15">
      <c r="A76" s="240"/>
      <c r="B76" s="82"/>
      <c r="C76" s="83"/>
      <c r="D76" s="82"/>
      <c r="E76" s="100"/>
      <c r="F76" s="242"/>
    </row>
    <row r="77" spans="1:6" ht="24" customHeight="1" x14ac:dyDescent="0.15">
      <c r="A77" s="239">
        <v>28</v>
      </c>
      <c r="B77" s="80"/>
      <c r="C77" s="81" t="str">
        <f>IF(B77="","",基本データ入力シート!$B$15)</f>
        <v/>
      </c>
      <c r="D77" s="80"/>
      <c r="E77" s="99"/>
      <c r="F77" s="241"/>
    </row>
    <row r="78" spans="1:6" ht="24" customHeight="1" x14ac:dyDescent="0.15">
      <c r="A78" s="240"/>
      <c r="B78" s="82"/>
      <c r="C78" s="83"/>
      <c r="D78" s="82"/>
      <c r="E78" s="100"/>
      <c r="F78" s="242"/>
    </row>
    <row r="79" spans="1:6" ht="24" customHeight="1" x14ac:dyDescent="0.15">
      <c r="A79" s="239">
        <v>29</v>
      </c>
      <c r="B79" s="80"/>
      <c r="C79" s="81" t="str">
        <f>IF(B79="","",基本データ入力シート!$B$15)</f>
        <v/>
      </c>
      <c r="D79" s="80"/>
      <c r="E79" s="99"/>
      <c r="F79" s="241"/>
    </row>
    <row r="80" spans="1:6" ht="24" customHeight="1" x14ac:dyDescent="0.15">
      <c r="A80" s="240"/>
      <c r="B80" s="82"/>
      <c r="C80" s="83"/>
      <c r="D80" s="82"/>
      <c r="E80" s="100"/>
      <c r="F80" s="242"/>
    </row>
    <row r="81" spans="1:6" ht="24" customHeight="1" x14ac:dyDescent="0.15">
      <c r="A81" s="239">
        <v>30</v>
      </c>
      <c r="B81" s="80"/>
      <c r="C81" s="81" t="str">
        <f>IF(B81="","",基本データ入力シート!$B$15)</f>
        <v/>
      </c>
      <c r="D81" s="80"/>
      <c r="E81" s="99"/>
      <c r="F81" s="241"/>
    </row>
    <row r="82" spans="1:6" ht="24" customHeight="1" x14ac:dyDescent="0.15">
      <c r="A82" s="240"/>
      <c r="B82" s="82"/>
      <c r="C82" s="83"/>
      <c r="D82" s="82"/>
      <c r="E82" s="100"/>
      <c r="F82" s="242"/>
    </row>
    <row r="83" spans="1:6" ht="24" customHeight="1" x14ac:dyDescent="0.15">
      <c r="A83" s="65"/>
      <c r="B83" s="65"/>
      <c r="C83" s="65"/>
      <c r="D83" s="65"/>
      <c r="E83" s="65"/>
      <c r="F83" s="65"/>
    </row>
  </sheetData>
  <mergeCells count="70">
    <mergeCell ref="A81:A82"/>
    <mergeCell ref="F81:F82"/>
    <mergeCell ref="A1:A2"/>
    <mergeCell ref="A77:A78"/>
    <mergeCell ref="F77:F78"/>
    <mergeCell ref="A79:A80"/>
    <mergeCell ref="F79:F80"/>
    <mergeCell ref="A69:A70"/>
    <mergeCell ref="F69:F70"/>
    <mergeCell ref="A71:A72"/>
    <mergeCell ref="F71:F72"/>
    <mergeCell ref="A73:A74"/>
    <mergeCell ref="F73:F74"/>
    <mergeCell ref="A67:A68"/>
    <mergeCell ref="F67:F68"/>
    <mergeCell ref="B57:B58"/>
    <mergeCell ref="C57:F58"/>
    <mergeCell ref="A75:A76"/>
    <mergeCell ref="F75:F76"/>
    <mergeCell ref="B60:D60"/>
    <mergeCell ref="A63:A64"/>
    <mergeCell ref="F63:F64"/>
    <mergeCell ref="A65:A66"/>
    <mergeCell ref="F65:F66"/>
    <mergeCell ref="A49:A50"/>
    <mergeCell ref="F49:F50"/>
    <mergeCell ref="A51:A52"/>
    <mergeCell ref="F51:F52"/>
    <mergeCell ref="A53:A54"/>
    <mergeCell ref="F53:F54"/>
    <mergeCell ref="A37:A38"/>
    <mergeCell ref="F37:F38"/>
    <mergeCell ref="A39:A40"/>
    <mergeCell ref="F39:F40"/>
    <mergeCell ref="A41:A42"/>
    <mergeCell ref="F41:F42"/>
    <mergeCell ref="A43:A44"/>
    <mergeCell ref="F43:F44"/>
    <mergeCell ref="A45:A46"/>
    <mergeCell ref="F45:F46"/>
    <mergeCell ref="A47:A48"/>
    <mergeCell ref="F47:F48"/>
    <mergeCell ref="B29:B30"/>
    <mergeCell ref="C29:F30"/>
    <mergeCell ref="B32:D32"/>
    <mergeCell ref="A35:A36"/>
    <mergeCell ref="F35:F36"/>
    <mergeCell ref="A9:A10"/>
    <mergeCell ref="F9:F10"/>
    <mergeCell ref="A23:A24"/>
    <mergeCell ref="F23:F24"/>
    <mergeCell ref="A25:A26"/>
    <mergeCell ref="F25:F26"/>
    <mergeCell ref="A17:A18"/>
    <mergeCell ref="F17:F18"/>
    <mergeCell ref="A19:A20"/>
    <mergeCell ref="F19:F20"/>
    <mergeCell ref="A21:A22"/>
    <mergeCell ref="F21:F22"/>
    <mergeCell ref="B1:B2"/>
    <mergeCell ref="C1:F2"/>
    <mergeCell ref="B4:D4"/>
    <mergeCell ref="A7:A8"/>
    <mergeCell ref="F7:F8"/>
    <mergeCell ref="A11:A12"/>
    <mergeCell ref="F11:F12"/>
    <mergeCell ref="A13:A14"/>
    <mergeCell ref="F13:F14"/>
    <mergeCell ref="A15:A16"/>
    <mergeCell ref="F15:F16"/>
  </mergeCells>
  <phoneticPr fontId="4"/>
  <conditionalFormatting sqref="B7:B26">
    <cfRule type="cellIs" dxfId="62" priority="1" operator="equal">
      <formula>0</formula>
    </cfRule>
  </conditionalFormatting>
  <conditionalFormatting sqref="B35:B54">
    <cfRule type="cellIs" dxfId="61" priority="12" operator="equal">
      <formula>0</formula>
    </cfRule>
  </conditionalFormatting>
  <conditionalFormatting sqref="B63:B82">
    <cfRule type="cellIs" dxfId="60" priority="16" operator="equal">
      <formula>0</formula>
    </cfRule>
  </conditionalFormatting>
  <conditionalFormatting sqref="D7:F26">
    <cfRule type="cellIs" dxfId="59" priority="2" operator="equal">
      <formula>0</formula>
    </cfRule>
  </conditionalFormatting>
  <conditionalFormatting sqref="D35:F54">
    <cfRule type="cellIs" dxfId="58" priority="28" operator="equal">
      <formula>0</formula>
    </cfRule>
  </conditionalFormatting>
  <conditionalFormatting sqref="D63:F82">
    <cfRule type="cellIs" dxfId="57" priority="20" operator="equal">
      <formula>0</formula>
    </cfRule>
  </conditionalFormatting>
  <conditionalFormatting sqref="F7:F26">
    <cfRule type="cellIs" dxfId="56" priority="3" operator="equal">
      <formula>"０+$J$12"</formula>
    </cfRule>
  </conditionalFormatting>
  <conditionalFormatting sqref="F35:F54">
    <cfRule type="cellIs" dxfId="55" priority="29" operator="equal">
      <formula>"０+$J$12"</formula>
    </cfRule>
  </conditionalFormatting>
  <conditionalFormatting sqref="F63:F82">
    <cfRule type="cellIs" dxfId="54" priority="21" operator="equal">
      <formula>"０+$J$12"</formula>
    </cfRule>
  </conditionalFormatting>
  <pageMargins left="0.62992125984251968" right="0.23622047244094491" top="0.55118110236220474" bottom="0.55118110236220474" header="0.31496062992125984" footer="0.31496062992125984"/>
  <pageSetup paperSize="9" orientation="portrait" horizont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8000"/>
  </sheetPr>
  <dimension ref="A1:F83"/>
  <sheetViews>
    <sheetView workbookViewId="0">
      <selection activeCell="L12" sqref="L12"/>
    </sheetView>
    <sheetView workbookViewId="1"/>
  </sheetViews>
  <sheetFormatPr defaultColWidth="9" defaultRowHeight="13.5" x14ac:dyDescent="0.15"/>
  <cols>
    <col min="1" max="1" width="5.625" customWidth="1"/>
    <col min="2" max="2" width="19.625" customWidth="1"/>
    <col min="3" max="3" width="16" customWidth="1"/>
    <col min="4" max="4" width="7.5" customWidth="1"/>
    <col min="5" max="5" width="19.25" customWidth="1"/>
    <col min="6" max="6" width="24.5" customWidth="1"/>
  </cols>
  <sheetData>
    <row r="1" spans="1:6" ht="13.5" customHeight="1" x14ac:dyDescent="0.15">
      <c r="A1" s="256">
        <f>A33+A5</f>
        <v>0</v>
      </c>
      <c r="B1" s="231" t="s">
        <v>48</v>
      </c>
      <c r="C1" s="233" t="str">
        <f>基本データ入力シート!$B$2</f>
        <v>令和６年度　第76回滋賀県クラス別バドミントン選手権大会</v>
      </c>
      <c r="D1" s="234"/>
      <c r="E1" s="234"/>
      <c r="F1" s="235"/>
    </row>
    <row r="2" spans="1:6" ht="13.5" customHeight="1" x14ac:dyDescent="0.15">
      <c r="A2" s="256"/>
      <c r="B2" s="232"/>
      <c r="C2" s="236"/>
      <c r="D2" s="237"/>
      <c r="E2" s="237"/>
      <c r="F2" s="238"/>
    </row>
    <row r="3" spans="1:6" ht="13.5" customHeight="1" x14ac:dyDescent="0.15">
      <c r="B3" s="60"/>
      <c r="C3" s="60"/>
      <c r="D3" s="60"/>
      <c r="E3" s="61"/>
    </row>
    <row r="4" spans="1:6" ht="21.75" customHeight="1" x14ac:dyDescent="0.15">
      <c r="A4" s="63" t="s">
        <v>49</v>
      </c>
      <c r="B4" s="228" t="s">
        <v>112</v>
      </c>
      <c r="C4" s="229"/>
      <c r="D4" s="230"/>
      <c r="F4" s="64" t="s">
        <v>63</v>
      </c>
    </row>
    <row r="5" spans="1:6" ht="21.75" customHeight="1" x14ac:dyDescent="0.15">
      <c r="A5" s="69">
        <f>COUNTA(B7:B26)</f>
        <v>0</v>
      </c>
    </row>
    <row r="6" spans="1:6" ht="19.5" customHeight="1" x14ac:dyDescent="0.15">
      <c r="A6" s="67" t="s">
        <v>50</v>
      </c>
      <c r="B6" s="67" t="s">
        <v>51</v>
      </c>
      <c r="C6" s="67" t="s">
        <v>60</v>
      </c>
      <c r="D6" s="67" t="s">
        <v>52</v>
      </c>
      <c r="E6" s="149" t="s">
        <v>148</v>
      </c>
      <c r="F6" s="67" t="s">
        <v>53</v>
      </c>
    </row>
    <row r="7" spans="1:6" ht="24" customHeight="1" x14ac:dyDescent="0.15">
      <c r="A7" s="239">
        <v>1</v>
      </c>
      <c r="B7" s="80"/>
      <c r="C7" s="81" t="str">
        <f>IF(B7="","",基本データ入力シート!$B$15)</f>
        <v/>
      </c>
      <c r="D7" s="80"/>
      <c r="E7" s="99"/>
      <c r="F7" s="241"/>
    </row>
    <row r="8" spans="1:6" ht="24" customHeight="1" x14ac:dyDescent="0.15">
      <c r="A8" s="240"/>
      <c r="B8" s="82"/>
      <c r="C8" s="83"/>
      <c r="D8" s="82"/>
      <c r="E8" s="100"/>
      <c r="F8" s="242"/>
    </row>
    <row r="9" spans="1:6" ht="24" customHeight="1" x14ac:dyDescent="0.15">
      <c r="A9" s="239">
        <v>2</v>
      </c>
      <c r="B9" s="80"/>
      <c r="C9" s="81" t="str">
        <f>IF(B9="","",基本データ入力シート!$B$15)</f>
        <v/>
      </c>
      <c r="D9" s="80"/>
      <c r="E9" s="99"/>
      <c r="F9" s="241"/>
    </row>
    <row r="10" spans="1:6" ht="24" customHeight="1" x14ac:dyDescent="0.15">
      <c r="A10" s="240"/>
      <c r="B10" s="82"/>
      <c r="C10" s="83"/>
      <c r="D10" s="82"/>
      <c r="E10" s="100"/>
      <c r="F10" s="242"/>
    </row>
    <row r="11" spans="1:6" ht="24" customHeight="1" x14ac:dyDescent="0.15">
      <c r="A11" s="239">
        <v>3</v>
      </c>
      <c r="B11" s="80"/>
      <c r="C11" s="81" t="str">
        <f>IF(B11="","",基本データ入力シート!$B$15)</f>
        <v/>
      </c>
      <c r="D11" s="80"/>
      <c r="E11" s="99"/>
      <c r="F11" s="241"/>
    </row>
    <row r="12" spans="1:6" ht="24" customHeight="1" x14ac:dyDescent="0.15">
      <c r="A12" s="240"/>
      <c r="B12" s="82"/>
      <c r="C12" s="83"/>
      <c r="D12" s="82"/>
      <c r="E12" s="100"/>
      <c r="F12" s="242"/>
    </row>
    <row r="13" spans="1:6" ht="24" customHeight="1" x14ac:dyDescent="0.15">
      <c r="A13" s="239">
        <v>4</v>
      </c>
      <c r="B13" s="80"/>
      <c r="C13" s="81" t="str">
        <f>IF(B13="","",基本データ入力シート!$B$15)</f>
        <v/>
      </c>
      <c r="D13" s="80"/>
      <c r="E13" s="99"/>
      <c r="F13" s="241"/>
    </row>
    <row r="14" spans="1:6" ht="24" customHeight="1" x14ac:dyDescent="0.15">
      <c r="A14" s="240"/>
      <c r="B14" s="82"/>
      <c r="C14" s="83"/>
      <c r="D14" s="82"/>
      <c r="E14" s="100"/>
      <c r="F14" s="242"/>
    </row>
    <row r="15" spans="1:6" ht="24" customHeight="1" x14ac:dyDescent="0.15">
      <c r="A15" s="239">
        <v>5</v>
      </c>
      <c r="B15" s="80"/>
      <c r="C15" s="81" t="str">
        <f>IF(B15="","",基本データ入力シート!$B$15)</f>
        <v/>
      </c>
      <c r="D15" s="80"/>
      <c r="E15" s="99"/>
      <c r="F15" s="241"/>
    </row>
    <row r="16" spans="1:6" ht="24" customHeight="1" x14ac:dyDescent="0.15">
      <c r="A16" s="240"/>
      <c r="B16" s="82"/>
      <c r="C16" s="83"/>
      <c r="D16" s="82"/>
      <c r="E16" s="100"/>
      <c r="F16" s="242"/>
    </row>
    <row r="17" spans="1:6" ht="24" customHeight="1" x14ac:dyDescent="0.15">
      <c r="A17" s="239">
        <v>6</v>
      </c>
      <c r="B17" s="80"/>
      <c r="C17" s="81" t="str">
        <f>IF(B17="","",基本データ入力シート!$B$15)</f>
        <v/>
      </c>
      <c r="D17" s="80"/>
      <c r="E17" s="99"/>
      <c r="F17" s="241"/>
    </row>
    <row r="18" spans="1:6" ht="24" customHeight="1" x14ac:dyDescent="0.15">
      <c r="A18" s="240"/>
      <c r="B18" s="82"/>
      <c r="C18" s="83"/>
      <c r="D18" s="82"/>
      <c r="E18" s="100"/>
      <c r="F18" s="242"/>
    </row>
    <row r="19" spans="1:6" ht="24" customHeight="1" x14ac:dyDescent="0.15">
      <c r="A19" s="239">
        <v>7</v>
      </c>
      <c r="B19" s="80"/>
      <c r="C19" s="81" t="str">
        <f>IF(B19="","",基本データ入力シート!$B$15)</f>
        <v/>
      </c>
      <c r="D19" s="80"/>
      <c r="E19" s="99"/>
      <c r="F19" s="241"/>
    </row>
    <row r="20" spans="1:6" ht="24" customHeight="1" x14ac:dyDescent="0.15">
      <c r="A20" s="240"/>
      <c r="B20" s="82"/>
      <c r="C20" s="83"/>
      <c r="D20" s="82"/>
      <c r="E20" s="100"/>
      <c r="F20" s="242"/>
    </row>
    <row r="21" spans="1:6" ht="24" customHeight="1" x14ac:dyDescent="0.15">
      <c r="A21" s="239">
        <v>8</v>
      </c>
      <c r="B21" s="80"/>
      <c r="C21" s="81" t="str">
        <f>IF(B21="","",基本データ入力シート!$B$15)</f>
        <v/>
      </c>
      <c r="D21" s="80"/>
      <c r="E21" s="99"/>
      <c r="F21" s="241"/>
    </row>
    <row r="22" spans="1:6" ht="24" customHeight="1" x14ac:dyDescent="0.15">
      <c r="A22" s="240"/>
      <c r="B22" s="82"/>
      <c r="C22" s="83"/>
      <c r="D22" s="82"/>
      <c r="E22" s="100"/>
      <c r="F22" s="242"/>
    </row>
    <row r="23" spans="1:6" ht="24" customHeight="1" x14ac:dyDescent="0.15">
      <c r="A23" s="239">
        <v>9</v>
      </c>
      <c r="B23" s="80"/>
      <c r="C23" s="81" t="str">
        <f>IF(B23="","",基本データ入力シート!$B$15)</f>
        <v/>
      </c>
      <c r="D23" s="80"/>
      <c r="E23" s="99"/>
      <c r="F23" s="241"/>
    </row>
    <row r="24" spans="1:6" ht="24" customHeight="1" x14ac:dyDescent="0.15">
      <c r="A24" s="240"/>
      <c r="B24" s="82"/>
      <c r="C24" s="83"/>
      <c r="D24" s="82"/>
      <c r="E24" s="100"/>
      <c r="F24" s="242"/>
    </row>
    <row r="25" spans="1:6" ht="24" customHeight="1" x14ac:dyDescent="0.15">
      <c r="A25" s="239">
        <v>10</v>
      </c>
      <c r="B25" s="80"/>
      <c r="C25" s="81" t="str">
        <f>IF(B25="","",基本データ入力シート!$B$15)</f>
        <v/>
      </c>
      <c r="D25" s="80"/>
      <c r="E25" s="99"/>
      <c r="F25" s="241"/>
    </row>
    <row r="26" spans="1:6" ht="24" customHeight="1" x14ac:dyDescent="0.15">
      <c r="A26" s="240"/>
      <c r="B26" s="82"/>
      <c r="C26" s="83"/>
      <c r="D26" s="82"/>
      <c r="E26" s="100"/>
      <c r="F26" s="242"/>
    </row>
    <row r="27" spans="1:6" ht="24" customHeight="1" x14ac:dyDescent="0.15">
      <c r="A27" s="65"/>
      <c r="B27" s="65"/>
      <c r="C27" s="65"/>
      <c r="D27" s="65"/>
      <c r="E27" s="65"/>
      <c r="F27" s="65"/>
    </row>
    <row r="29" spans="1:6" ht="13.5" customHeight="1" x14ac:dyDescent="0.15">
      <c r="B29" s="231" t="s">
        <v>48</v>
      </c>
      <c r="C29" s="233" t="str">
        <f>基本データ入力シート!$B$2</f>
        <v>令和６年度　第76回滋賀県クラス別バドミントン選手権大会</v>
      </c>
      <c r="D29" s="234"/>
      <c r="E29" s="234"/>
      <c r="F29" s="235"/>
    </row>
    <row r="30" spans="1:6" ht="13.5" customHeight="1" x14ac:dyDescent="0.15">
      <c r="B30" s="232"/>
      <c r="C30" s="236"/>
      <c r="D30" s="237"/>
      <c r="E30" s="237"/>
      <c r="F30" s="238"/>
    </row>
    <row r="31" spans="1:6" ht="13.5" customHeight="1" x14ac:dyDescent="0.15">
      <c r="B31" s="60"/>
      <c r="C31" s="60"/>
      <c r="D31" s="60"/>
      <c r="E31" s="61"/>
    </row>
    <row r="32" spans="1:6" ht="21.75" customHeight="1" x14ac:dyDescent="0.15">
      <c r="A32" s="63" t="s">
        <v>49</v>
      </c>
      <c r="B32" s="228" t="str">
        <f>B4</f>
        <v>Ｃクラス：男子ダブルス</v>
      </c>
      <c r="C32" s="229"/>
      <c r="D32" s="230"/>
      <c r="E32" s="62"/>
      <c r="F32" s="64" t="s">
        <v>64</v>
      </c>
    </row>
    <row r="33" spans="1:6" ht="21.75" customHeight="1" x14ac:dyDescent="0.15">
      <c r="A33" s="69">
        <f>COUNTA(B35:B55)</f>
        <v>0</v>
      </c>
    </row>
    <row r="34" spans="1:6" ht="19.5" customHeight="1" x14ac:dyDescent="0.15">
      <c r="A34" s="67" t="s">
        <v>50</v>
      </c>
      <c r="B34" s="67" t="s">
        <v>51</v>
      </c>
      <c r="C34" s="67" t="s">
        <v>60</v>
      </c>
      <c r="D34" s="67" t="s">
        <v>52</v>
      </c>
      <c r="E34" s="149" t="s">
        <v>155</v>
      </c>
      <c r="F34" s="67" t="s">
        <v>156</v>
      </c>
    </row>
    <row r="35" spans="1:6" ht="24" customHeight="1" x14ac:dyDescent="0.15">
      <c r="A35" s="239">
        <v>11</v>
      </c>
      <c r="B35" s="80"/>
      <c r="C35" s="81" t="str">
        <f>IF(B35="","",基本データ入力シート!$B$15)</f>
        <v/>
      </c>
      <c r="D35" s="80"/>
      <c r="E35" s="99"/>
      <c r="F35" s="241"/>
    </row>
    <row r="36" spans="1:6" ht="24" customHeight="1" x14ac:dyDescent="0.15">
      <c r="A36" s="240"/>
      <c r="B36" s="82"/>
      <c r="C36" s="83"/>
      <c r="D36" s="82"/>
      <c r="E36" s="100"/>
      <c r="F36" s="242"/>
    </row>
    <row r="37" spans="1:6" ht="24" customHeight="1" x14ac:dyDescent="0.15">
      <c r="A37" s="239">
        <v>12</v>
      </c>
      <c r="B37" s="80"/>
      <c r="C37" s="81" t="str">
        <f>IF(B37="","",基本データ入力シート!$B$15)</f>
        <v/>
      </c>
      <c r="D37" s="80"/>
      <c r="E37" s="99"/>
      <c r="F37" s="241"/>
    </row>
    <row r="38" spans="1:6" ht="24" customHeight="1" x14ac:dyDescent="0.15">
      <c r="A38" s="240"/>
      <c r="B38" s="82"/>
      <c r="C38" s="83"/>
      <c r="D38" s="82"/>
      <c r="E38" s="100"/>
      <c r="F38" s="242"/>
    </row>
    <row r="39" spans="1:6" ht="24" customHeight="1" x14ac:dyDescent="0.15">
      <c r="A39" s="239">
        <v>13</v>
      </c>
      <c r="B39" s="80"/>
      <c r="C39" s="81" t="str">
        <f>IF(B39="","",基本データ入力シート!$B$15)</f>
        <v/>
      </c>
      <c r="D39" s="80"/>
      <c r="E39" s="99"/>
      <c r="F39" s="241"/>
    </row>
    <row r="40" spans="1:6" ht="24" customHeight="1" x14ac:dyDescent="0.15">
      <c r="A40" s="240"/>
      <c r="B40" s="82"/>
      <c r="C40" s="83"/>
      <c r="D40" s="82"/>
      <c r="E40" s="100"/>
      <c r="F40" s="242"/>
    </row>
    <row r="41" spans="1:6" ht="24" customHeight="1" x14ac:dyDescent="0.15">
      <c r="A41" s="239">
        <v>14</v>
      </c>
      <c r="B41" s="80"/>
      <c r="C41" s="81" t="str">
        <f>IF(B41="","",基本データ入力シート!$B$15)</f>
        <v/>
      </c>
      <c r="D41" s="80"/>
      <c r="E41" s="99"/>
      <c r="F41" s="241"/>
    </row>
    <row r="42" spans="1:6" ht="24" customHeight="1" x14ac:dyDescent="0.15">
      <c r="A42" s="240"/>
      <c r="B42" s="82"/>
      <c r="C42" s="83"/>
      <c r="D42" s="82"/>
      <c r="E42" s="100"/>
      <c r="F42" s="242"/>
    </row>
    <row r="43" spans="1:6" ht="24" customHeight="1" x14ac:dyDescent="0.15">
      <c r="A43" s="239">
        <v>15</v>
      </c>
      <c r="B43" s="80"/>
      <c r="C43" s="81" t="str">
        <f>IF(B43="","",基本データ入力シート!$B$15)</f>
        <v/>
      </c>
      <c r="D43" s="80"/>
      <c r="E43" s="99"/>
      <c r="F43" s="241"/>
    </row>
    <row r="44" spans="1:6" ht="24" customHeight="1" x14ac:dyDescent="0.15">
      <c r="A44" s="240"/>
      <c r="B44" s="82"/>
      <c r="C44" s="83"/>
      <c r="D44" s="82"/>
      <c r="E44" s="100"/>
      <c r="F44" s="242"/>
    </row>
    <row r="45" spans="1:6" ht="24" customHeight="1" x14ac:dyDescent="0.15">
      <c r="A45" s="239">
        <v>16</v>
      </c>
      <c r="B45" s="80"/>
      <c r="C45" s="81" t="str">
        <f>IF(B45="","",基本データ入力シート!$B$15)</f>
        <v/>
      </c>
      <c r="D45" s="80"/>
      <c r="E45" s="99"/>
      <c r="F45" s="241"/>
    </row>
    <row r="46" spans="1:6" ht="24" customHeight="1" x14ac:dyDescent="0.15">
      <c r="A46" s="240"/>
      <c r="B46" s="82"/>
      <c r="C46" s="83"/>
      <c r="D46" s="82"/>
      <c r="E46" s="100"/>
      <c r="F46" s="242"/>
    </row>
    <row r="47" spans="1:6" ht="24" customHeight="1" x14ac:dyDescent="0.15">
      <c r="A47" s="239">
        <v>17</v>
      </c>
      <c r="B47" s="80"/>
      <c r="C47" s="81" t="str">
        <f>IF(B47="","",基本データ入力シート!$B$15)</f>
        <v/>
      </c>
      <c r="D47" s="80"/>
      <c r="E47" s="99"/>
      <c r="F47" s="241"/>
    </row>
    <row r="48" spans="1:6" ht="24" customHeight="1" x14ac:dyDescent="0.15">
      <c r="A48" s="240"/>
      <c r="B48" s="82"/>
      <c r="C48" s="83"/>
      <c r="D48" s="82"/>
      <c r="E48" s="100"/>
      <c r="F48" s="242"/>
    </row>
    <row r="49" spans="1:6" ht="24" customHeight="1" x14ac:dyDescent="0.15">
      <c r="A49" s="239">
        <v>18</v>
      </c>
      <c r="B49" s="80"/>
      <c r="C49" s="81" t="str">
        <f>IF(B49="","",基本データ入力シート!$B$15)</f>
        <v/>
      </c>
      <c r="D49" s="80"/>
      <c r="E49" s="99"/>
      <c r="F49" s="241"/>
    </row>
    <row r="50" spans="1:6" ht="24" customHeight="1" x14ac:dyDescent="0.15">
      <c r="A50" s="240"/>
      <c r="B50" s="82"/>
      <c r="C50" s="83"/>
      <c r="D50" s="82"/>
      <c r="E50" s="100"/>
      <c r="F50" s="242"/>
    </row>
    <row r="51" spans="1:6" ht="24" customHeight="1" x14ac:dyDescent="0.15">
      <c r="A51" s="239">
        <v>19</v>
      </c>
      <c r="B51" s="80"/>
      <c r="C51" s="81" t="str">
        <f>IF(B51="","",基本データ入力シート!$B$15)</f>
        <v/>
      </c>
      <c r="D51" s="80"/>
      <c r="E51" s="99"/>
      <c r="F51" s="241"/>
    </row>
    <row r="52" spans="1:6" ht="24" customHeight="1" x14ac:dyDescent="0.15">
      <c r="A52" s="240"/>
      <c r="B52" s="82"/>
      <c r="C52" s="83"/>
      <c r="D52" s="82"/>
      <c r="E52" s="100"/>
      <c r="F52" s="242"/>
    </row>
    <row r="53" spans="1:6" ht="24" customHeight="1" x14ac:dyDescent="0.15">
      <c r="A53" s="239">
        <v>20</v>
      </c>
      <c r="B53" s="80"/>
      <c r="C53" s="81" t="str">
        <f>IF(B53="","",基本データ入力シート!$B$15)</f>
        <v/>
      </c>
      <c r="D53" s="80"/>
      <c r="E53" s="99"/>
      <c r="F53" s="241"/>
    </row>
    <row r="54" spans="1:6" ht="24" customHeight="1" x14ac:dyDescent="0.15">
      <c r="A54" s="240"/>
      <c r="B54" s="82"/>
      <c r="C54" s="83"/>
      <c r="D54" s="82"/>
      <c r="E54" s="100"/>
      <c r="F54" s="242"/>
    </row>
    <row r="55" spans="1:6" ht="24" customHeight="1" x14ac:dyDescent="0.15">
      <c r="A55" s="65"/>
      <c r="B55" s="65"/>
      <c r="C55" s="65"/>
      <c r="D55" s="65"/>
      <c r="E55" s="65"/>
      <c r="F55" s="65"/>
    </row>
    <row r="57" spans="1:6" ht="13.5" customHeight="1" x14ac:dyDescent="0.15">
      <c r="B57" s="231" t="s">
        <v>48</v>
      </c>
      <c r="C57" s="233" t="str">
        <f>基本データ入力シート!$B$2</f>
        <v>令和６年度　第76回滋賀県クラス別バドミントン選手権大会</v>
      </c>
      <c r="D57" s="234"/>
      <c r="E57" s="234"/>
      <c r="F57" s="235"/>
    </row>
    <row r="58" spans="1:6" ht="13.5" customHeight="1" x14ac:dyDescent="0.15">
      <c r="B58" s="232"/>
      <c r="C58" s="236"/>
      <c r="D58" s="237"/>
      <c r="E58" s="237"/>
      <c r="F58" s="238"/>
    </row>
    <row r="59" spans="1:6" ht="13.5" customHeight="1" x14ac:dyDescent="0.15">
      <c r="B59" s="60"/>
      <c r="C59" s="60"/>
      <c r="D59" s="60"/>
      <c r="E59" s="61"/>
    </row>
    <row r="60" spans="1:6" ht="21.75" customHeight="1" x14ac:dyDescent="0.15">
      <c r="A60" s="63" t="s">
        <v>49</v>
      </c>
      <c r="B60" s="228" t="str">
        <f>B4</f>
        <v>Ｃクラス：男子ダブルス</v>
      </c>
      <c r="C60" s="229"/>
      <c r="D60" s="230"/>
      <c r="E60" s="62"/>
      <c r="F60" s="64" t="s">
        <v>65</v>
      </c>
    </row>
    <row r="61" spans="1:6" ht="21.75" customHeight="1" x14ac:dyDescent="0.15">
      <c r="A61" s="69">
        <f>COUNTA(B63:B83)</f>
        <v>0</v>
      </c>
    </row>
    <row r="62" spans="1:6" ht="19.5" customHeight="1" x14ac:dyDescent="0.15">
      <c r="A62" s="67" t="s">
        <v>50</v>
      </c>
      <c r="B62" s="67" t="s">
        <v>51</v>
      </c>
      <c r="C62" s="67" t="s">
        <v>60</v>
      </c>
      <c r="D62" s="67" t="s">
        <v>52</v>
      </c>
      <c r="E62" s="149" t="s">
        <v>155</v>
      </c>
      <c r="F62" s="67" t="s">
        <v>156</v>
      </c>
    </row>
    <row r="63" spans="1:6" ht="24" customHeight="1" x14ac:dyDescent="0.15">
      <c r="A63" s="239">
        <v>21</v>
      </c>
      <c r="B63" s="80"/>
      <c r="C63" s="81" t="str">
        <f>IF(B63="","",基本データ入力シート!$B$15)</f>
        <v/>
      </c>
      <c r="D63" s="80"/>
      <c r="E63" s="99"/>
      <c r="F63" s="241"/>
    </row>
    <row r="64" spans="1:6" ht="24" customHeight="1" x14ac:dyDescent="0.15">
      <c r="A64" s="240"/>
      <c r="B64" s="82"/>
      <c r="C64" s="83"/>
      <c r="D64" s="82"/>
      <c r="E64" s="100"/>
      <c r="F64" s="242"/>
    </row>
    <row r="65" spans="1:6" ht="24" customHeight="1" x14ac:dyDescent="0.15">
      <c r="A65" s="239">
        <v>22</v>
      </c>
      <c r="B65" s="80"/>
      <c r="C65" s="81" t="str">
        <f>IF(B65="","",基本データ入力シート!$B$15)</f>
        <v/>
      </c>
      <c r="D65" s="80"/>
      <c r="E65" s="99"/>
      <c r="F65" s="241"/>
    </row>
    <row r="66" spans="1:6" ht="24" customHeight="1" x14ac:dyDescent="0.15">
      <c r="A66" s="240"/>
      <c r="B66" s="82"/>
      <c r="C66" s="83"/>
      <c r="D66" s="82"/>
      <c r="E66" s="100"/>
      <c r="F66" s="242"/>
    </row>
    <row r="67" spans="1:6" ht="24" customHeight="1" x14ac:dyDescent="0.15">
      <c r="A67" s="239">
        <v>23</v>
      </c>
      <c r="B67" s="80"/>
      <c r="C67" s="81" t="str">
        <f>IF(B67="","",基本データ入力シート!$B$15)</f>
        <v/>
      </c>
      <c r="D67" s="80"/>
      <c r="E67" s="99"/>
      <c r="F67" s="241"/>
    </row>
    <row r="68" spans="1:6" ht="24" customHeight="1" x14ac:dyDescent="0.15">
      <c r="A68" s="240"/>
      <c r="B68" s="82"/>
      <c r="C68" s="83"/>
      <c r="D68" s="82"/>
      <c r="E68" s="100"/>
      <c r="F68" s="242"/>
    </row>
    <row r="69" spans="1:6" ht="24" customHeight="1" x14ac:dyDescent="0.15">
      <c r="A69" s="239">
        <v>24</v>
      </c>
      <c r="B69" s="80"/>
      <c r="C69" s="81" t="str">
        <f>IF(B69="","",基本データ入力シート!$B$15)</f>
        <v/>
      </c>
      <c r="D69" s="80"/>
      <c r="E69" s="99"/>
      <c r="F69" s="241"/>
    </row>
    <row r="70" spans="1:6" ht="24" customHeight="1" x14ac:dyDescent="0.15">
      <c r="A70" s="240"/>
      <c r="B70" s="82"/>
      <c r="C70" s="83"/>
      <c r="D70" s="82"/>
      <c r="E70" s="100"/>
      <c r="F70" s="242"/>
    </row>
    <row r="71" spans="1:6" ht="24" customHeight="1" x14ac:dyDescent="0.15">
      <c r="A71" s="239">
        <v>25</v>
      </c>
      <c r="B71" s="80"/>
      <c r="C71" s="81" t="str">
        <f>IF(B71="","",基本データ入力シート!$B$15)</f>
        <v/>
      </c>
      <c r="D71" s="80"/>
      <c r="E71" s="99"/>
      <c r="F71" s="241"/>
    </row>
    <row r="72" spans="1:6" ht="24" customHeight="1" x14ac:dyDescent="0.15">
      <c r="A72" s="240"/>
      <c r="B72" s="82"/>
      <c r="C72" s="83"/>
      <c r="D72" s="82"/>
      <c r="E72" s="100"/>
      <c r="F72" s="242"/>
    </row>
    <row r="73" spans="1:6" ht="24" customHeight="1" x14ac:dyDescent="0.15">
      <c r="A73" s="239">
        <v>26</v>
      </c>
      <c r="B73" s="80"/>
      <c r="C73" s="81" t="str">
        <f>IF(B73="","",基本データ入力シート!$B$15)</f>
        <v/>
      </c>
      <c r="D73" s="80"/>
      <c r="E73" s="99"/>
      <c r="F73" s="241"/>
    </row>
    <row r="74" spans="1:6" ht="24" customHeight="1" x14ac:dyDescent="0.15">
      <c r="A74" s="240"/>
      <c r="B74" s="82"/>
      <c r="C74" s="83"/>
      <c r="D74" s="82"/>
      <c r="E74" s="100"/>
      <c r="F74" s="242"/>
    </row>
    <row r="75" spans="1:6" ht="24" customHeight="1" x14ac:dyDescent="0.15">
      <c r="A75" s="239">
        <v>27</v>
      </c>
      <c r="B75" s="80"/>
      <c r="C75" s="81" t="str">
        <f>IF(B75="","",基本データ入力シート!$B$15)</f>
        <v/>
      </c>
      <c r="D75" s="80"/>
      <c r="E75" s="99"/>
      <c r="F75" s="241"/>
    </row>
    <row r="76" spans="1:6" ht="24" customHeight="1" x14ac:dyDescent="0.15">
      <c r="A76" s="240"/>
      <c r="B76" s="82"/>
      <c r="C76" s="83"/>
      <c r="D76" s="82"/>
      <c r="E76" s="100"/>
      <c r="F76" s="242"/>
    </row>
    <row r="77" spans="1:6" ht="24" customHeight="1" x14ac:dyDescent="0.15">
      <c r="A77" s="239">
        <v>28</v>
      </c>
      <c r="B77" s="80"/>
      <c r="C77" s="81" t="str">
        <f>IF(B77="","",基本データ入力シート!$B$15)</f>
        <v/>
      </c>
      <c r="D77" s="80"/>
      <c r="E77" s="99"/>
      <c r="F77" s="241"/>
    </row>
    <row r="78" spans="1:6" ht="24" customHeight="1" x14ac:dyDescent="0.15">
      <c r="A78" s="240"/>
      <c r="B78" s="82"/>
      <c r="C78" s="83"/>
      <c r="D78" s="82"/>
      <c r="E78" s="100"/>
      <c r="F78" s="242"/>
    </row>
    <row r="79" spans="1:6" ht="24" customHeight="1" x14ac:dyDescent="0.15">
      <c r="A79" s="239">
        <v>29</v>
      </c>
      <c r="B79" s="80"/>
      <c r="C79" s="81" t="str">
        <f>IF(B79="","",基本データ入力シート!$B$15)</f>
        <v/>
      </c>
      <c r="D79" s="80"/>
      <c r="E79" s="99"/>
      <c r="F79" s="241"/>
    </row>
    <row r="80" spans="1:6" ht="24" customHeight="1" x14ac:dyDescent="0.15">
      <c r="A80" s="240"/>
      <c r="B80" s="82"/>
      <c r="C80" s="83"/>
      <c r="D80" s="82"/>
      <c r="E80" s="100"/>
      <c r="F80" s="242"/>
    </row>
    <row r="81" spans="1:6" ht="24" customHeight="1" x14ac:dyDescent="0.15">
      <c r="A81" s="239">
        <v>30</v>
      </c>
      <c r="B81" s="80"/>
      <c r="C81" s="81" t="str">
        <f>IF(B81="","",基本データ入力シート!$B$15)</f>
        <v/>
      </c>
      <c r="D81" s="80"/>
      <c r="E81" s="99"/>
      <c r="F81" s="241"/>
    </row>
    <row r="82" spans="1:6" ht="24" customHeight="1" x14ac:dyDescent="0.15">
      <c r="A82" s="240"/>
      <c r="B82" s="82"/>
      <c r="C82" s="83"/>
      <c r="D82" s="82"/>
      <c r="E82" s="100"/>
      <c r="F82" s="242"/>
    </row>
    <row r="83" spans="1:6" ht="24" customHeight="1" x14ac:dyDescent="0.15">
      <c r="A83" s="65"/>
      <c r="B83" s="65"/>
      <c r="C83" s="65"/>
      <c r="D83" s="65"/>
      <c r="E83" s="65"/>
      <c r="F83" s="65"/>
    </row>
  </sheetData>
  <mergeCells count="70">
    <mergeCell ref="A81:A82"/>
    <mergeCell ref="F81:F82"/>
    <mergeCell ref="A1:A2"/>
    <mergeCell ref="A77:A78"/>
    <mergeCell ref="F77:F78"/>
    <mergeCell ref="A79:A80"/>
    <mergeCell ref="F79:F80"/>
    <mergeCell ref="A69:A70"/>
    <mergeCell ref="F69:F70"/>
    <mergeCell ref="A71:A72"/>
    <mergeCell ref="F71:F72"/>
    <mergeCell ref="A73:A74"/>
    <mergeCell ref="F73:F74"/>
    <mergeCell ref="A67:A68"/>
    <mergeCell ref="F67:F68"/>
    <mergeCell ref="B57:B58"/>
    <mergeCell ref="C57:F58"/>
    <mergeCell ref="A75:A76"/>
    <mergeCell ref="F75:F76"/>
    <mergeCell ref="B60:D60"/>
    <mergeCell ref="A63:A64"/>
    <mergeCell ref="F63:F64"/>
    <mergeCell ref="A65:A66"/>
    <mergeCell ref="F65:F66"/>
    <mergeCell ref="A49:A50"/>
    <mergeCell ref="F49:F50"/>
    <mergeCell ref="A51:A52"/>
    <mergeCell ref="F51:F52"/>
    <mergeCell ref="A53:A54"/>
    <mergeCell ref="F53:F54"/>
    <mergeCell ref="A37:A38"/>
    <mergeCell ref="F37:F38"/>
    <mergeCell ref="A39:A40"/>
    <mergeCell ref="F39:F40"/>
    <mergeCell ref="A41:A42"/>
    <mergeCell ref="F41:F42"/>
    <mergeCell ref="A43:A44"/>
    <mergeCell ref="F43:F44"/>
    <mergeCell ref="A45:A46"/>
    <mergeCell ref="F45:F46"/>
    <mergeCell ref="A47:A48"/>
    <mergeCell ref="F47:F48"/>
    <mergeCell ref="B29:B30"/>
    <mergeCell ref="C29:F30"/>
    <mergeCell ref="B32:D32"/>
    <mergeCell ref="A35:A36"/>
    <mergeCell ref="F35:F36"/>
    <mergeCell ref="A9:A10"/>
    <mergeCell ref="F9:F10"/>
    <mergeCell ref="A23:A24"/>
    <mergeCell ref="F23:F24"/>
    <mergeCell ref="A25:A26"/>
    <mergeCell ref="F25:F26"/>
    <mergeCell ref="A17:A18"/>
    <mergeCell ref="F17:F18"/>
    <mergeCell ref="A19:A20"/>
    <mergeCell ref="F19:F20"/>
    <mergeCell ref="A21:A22"/>
    <mergeCell ref="F21:F22"/>
    <mergeCell ref="B1:B2"/>
    <mergeCell ref="C1:F2"/>
    <mergeCell ref="B4:D4"/>
    <mergeCell ref="A7:A8"/>
    <mergeCell ref="F7:F8"/>
    <mergeCell ref="A11:A12"/>
    <mergeCell ref="F11:F12"/>
    <mergeCell ref="A13:A14"/>
    <mergeCell ref="F13:F14"/>
    <mergeCell ref="A15:A16"/>
    <mergeCell ref="F15:F16"/>
  </mergeCells>
  <phoneticPr fontId="4"/>
  <conditionalFormatting sqref="B7:B26">
    <cfRule type="cellIs" dxfId="53" priority="1" operator="equal">
      <formula>0</formula>
    </cfRule>
  </conditionalFormatting>
  <conditionalFormatting sqref="B35:B54">
    <cfRule type="cellIs" dxfId="52" priority="13" operator="equal">
      <formula>0</formula>
    </cfRule>
  </conditionalFormatting>
  <conditionalFormatting sqref="B63:B82">
    <cfRule type="cellIs" dxfId="51" priority="17" operator="equal">
      <formula>0</formula>
    </cfRule>
  </conditionalFormatting>
  <conditionalFormatting sqref="D7:F26">
    <cfRule type="cellIs" dxfId="50" priority="2" operator="equal">
      <formula>0</formula>
    </cfRule>
  </conditionalFormatting>
  <conditionalFormatting sqref="D35:F54">
    <cfRule type="cellIs" dxfId="49" priority="29" operator="equal">
      <formula>0</formula>
    </cfRule>
  </conditionalFormatting>
  <conditionalFormatting sqref="D63:F82">
    <cfRule type="cellIs" dxfId="48" priority="21" operator="equal">
      <formula>0</formula>
    </cfRule>
  </conditionalFormatting>
  <conditionalFormatting sqref="F7:F26">
    <cfRule type="cellIs" dxfId="47" priority="3" operator="equal">
      <formula>"０+$J$12"</formula>
    </cfRule>
  </conditionalFormatting>
  <conditionalFormatting sqref="F35:F54">
    <cfRule type="cellIs" dxfId="46" priority="30" operator="equal">
      <formula>"０+$J$12"</formula>
    </cfRule>
  </conditionalFormatting>
  <conditionalFormatting sqref="F63:F82">
    <cfRule type="cellIs" dxfId="45" priority="22" operator="equal">
      <formula>"０+$J$12"</formula>
    </cfRule>
  </conditionalFormatting>
  <pageMargins left="0.62992125984251968" right="0.23622047244094491" top="0.55118110236220474" bottom="0.55118110236220474" header="0.31496062992125984" footer="0.31496062992125984"/>
  <pageSetup paperSize="9" orientation="portrait" horizontalDpi="429496729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B5266-3D75-42F8-87A6-0EE181F17025}">
  <sheetPr>
    <tabColor rgb="FF008000"/>
  </sheetPr>
  <dimension ref="A1:F83"/>
  <sheetViews>
    <sheetView workbookViewId="0">
      <selection activeCell="L12" sqref="L12"/>
    </sheetView>
    <sheetView workbookViewId="1"/>
  </sheetViews>
  <sheetFormatPr defaultColWidth="9" defaultRowHeight="13.5" x14ac:dyDescent="0.15"/>
  <cols>
    <col min="1" max="1" width="5.625" customWidth="1"/>
    <col min="2" max="2" width="19.625" customWidth="1"/>
    <col min="3" max="3" width="16" customWidth="1"/>
    <col min="4" max="4" width="7.5" customWidth="1"/>
    <col min="5" max="5" width="19.25" customWidth="1"/>
    <col min="6" max="6" width="24.5" customWidth="1"/>
  </cols>
  <sheetData>
    <row r="1" spans="1:6" ht="13.5" customHeight="1" x14ac:dyDescent="0.15">
      <c r="A1" s="256">
        <f>A33+A5</f>
        <v>0</v>
      </c>
      <c r="B1" s="231" t="s">
        <v>48</v>
      </c>
      <c r="C1" s="233" t="str">
        <f>基本データ入力シート!$B$2</f>
        <v>令和６年度　第76回滋賀県クラス別バドミントン選手権大会</v>
      </c>
      <c r="D1" s="234"/>
      <c r="E1" s="234"/>
      <c r="F1" s="235"/>
    </row>
    <row r="2" spans="1:6" ht="13.5" customHeight="1" x14ac:dyDescent="0.15">
      <c r="A2" s="256"/>
      <c r="B2" s="232"/>
      <c r="C2" s="236"/>
      <c r="D2" s="237"/>
      <c r="E2" s="237"/>
      <c r="F2" s="238"/>
    </row>
    <row r="3" spans="1:6" ht="13.5" customHeight="1" x14ac:dyDescent="0.15">
      <c r="B3" s="60"/>
      <c r="C3" s="60"/>
      <c r="D3" s="60"/>
      <c r="E3" s="61"/>
    </row>
    <row r="4" spans="1:6" ht="21.75" customHeight="1" x14ac:dyDescent="0.15">
      <c r="A4" s="63" t="s">
        <v>49</v>
      </c>
      <c r="B4" s="228" t="s">
        <v>113</v>
      </c>
      <c r="C4" s="229"/>
      <c r="D4" s="230"/>
      <c r="F4" s="64" t="s">
        <v>63</v>
      </c>
    </row>
    <row r="5" spans="1:6" ht="21.75" customHeight="1" x14ac:dyDescent="0.15">
      <c r="A5" s="69">
        <f>COUNTA(B7:B26)</f>
        <v>0</v>
      </c>
    </row>
    <row r="6" spans="1:6" ht="19.5" customHeight="1" x14ac:dyDescent="0.15">
      <c r="A6" s="67" t="s">
        <v>50</v>
      </c>
      <c r="B6" s="67" t="s">
        <v>51</v>
      </c>
      <c r="C6" s="67" t="s">
        <v>60</v>
      </c>
      <c r="D6" s="67" t="s">
        <v>52</v>
      </c>
      <c r="E6" s="149" t="s">
        <v>148</v>
      </c>
      <c r="F6" s="67" t="s">
        <v>53</v>
      </c>
    </row>
    <row r="7" spans="1:6" ht="24" customHeight="1" x14ac:dyDescent="0.15">
      <c r="A7" s="239">
        <v>1</v>
      </c>
      <c r="B7" s="80"/>
      <c r="C7" s="81" t="str">
        <f>IF(B7="","",基本データ入力シート!$B$15)</f>
        <v/>
      </c>
      <c r="D7" s="80"/>
      <c r="E7" s="99"/>
      <c r="F7" s="241"/>
    </row>
    <row r="8" spans="1:6" ht="24" customHeight="1" x14ac:dyDescent="0.15">
      <c r="A8" s="240"/>
      <c r="B8" s="82"/>
      <c r="C8" s="83"/>
      <c r="D8" s="82"/>
      <c r="E8" s="100"/>
      <c r="F8" s="242"/>
    </row>
    <row r="9" spans="1:6" ht="24" customHeight="1" x14ac:dyDescent="0.15">
      <c r="A9" s="239">
        <v>2</v>
      </c>
      <c r="B9" s="80"/>
      <c r="C9" s="81" t="str">
        <f>IF(B9="","",基本データ入力シート!$B$15)</f>
        <v/>
      </c>
      <c r="D9" s="80"/>
      <c r="E9" s="99"/>
      <c r="F9" s="241"/>
    </row>
    <row r="10" spans="1:6" ht="24" customHeight="1" x14ac:dyDescent="0.15">
      <c r="A10" s="240"/>
      <c r="B10" s="82"/>
      <c r="C10" s="83"/>
      <c r="D10" s="82"/>
      <c r="E10" s="100"/>
      <c r="F10" s="242"/>
    </row>
    <row r="11" spans="1:6" ht="24" customHeight="1" x14ac:dyDescent="0.15">
      <c r="A11" s="239">
        <v>3</v>
      </c>
      <c r="B11" s="80"/>
      <c r="C11" s="81" t="str">
        <f>IF(B11="","",基本データ入力シート!$B$15)</f>
        <v/>
      </c>
      <c r="D11" s="80"/>
      <c r="E11" s="99"/>
      <c r="F11" s="241"/>
    </row>
    <row r="12" spans="1:6" ht="24" customHeight="1" x14ac:dyDescent="0.15">
      <c r="A12" s="240"/>
      <c r="B12" s="82"/>
      <c r="C12" s="83"/>
      <c r="D12" s="82"/>
      <c r="E12" s="100"/>
      <c r="F12" s="242"/>
    </row>
    <row r="13" spans="1:6" ht="24" customHeight="1" x14ac:dyDescent="0.15">
      <c r="A13" s="239">
        <v>4</v>
      </c>
      <c r="B13" s="80"/>
      <c r="C13" s="81" t="str">
        <f>IF(B13="","",基本データ入力シート!$B$15)</f>
        <v/>
      </c>
      <c r="D13" s="80"/>
      <c r="E13" s="99"/>
      <c r="F13" s="241"/>
    </row>
    <row r="14" spans="1:6" ht="24" customHeight="1" x14ac:dyDescent="0.15">
      <c r="A14" s="240"/>
      <c r="B14" s="82"/>
      <c r="C14" s="83"/>
      <c r="D14" s="82"/>
      <c r="E14" s="100"/>
      <c r="F14" s="242"/>
    </row>
    <row r="15" spans="1:6" ht="24" customHeight="1" x14ac:dyDescent="0.15">
      <c r="A15" s="239">
        <v>5</v>
      </c>
      <c r="B15" s="80"/>
      <c r="C15" s="81" t="str">
        <f>IF(B15="","",基本データ入力シート!$B$15)</f>
        <v/>
      </c>
      <c r="D15" s="80"/>
      <c r="E15" s="99"/>
      <c r="F15" s="241"/>
    </row>
    <row r="16" spans="1:6" ht="24" customHeight="1" x14ac:dyDescent="0.15">
      <c r="A16" s="240"/>
      <c r="B16" s="82"/>
      <c r="C16" s="83"/>
      <c r="D16" s="82"/>
      <c r="E16" s="100"/>
      <c r="F16" s="242"/>
    </row>
    <row r="17" spans="1:6" ht="24" customHeight="1" x14ac:dyDescent="0.15">
      <c r="A17" s="239">
        <v>6</v>
      </c>
      <c r="B17" s="80"/>
      <c r="C17" s="81" t="str">
        <f>IF(B17="","",基本データ入力シート!$B$15)</f>
        <v/>
      </c>
      <c r="D17" s="80"/>
      <c r="E17" s="99"/>
      <c r="F17" s="241"/>
    </row>
    <row r="18" spans="1:6" ht="24" customHeight="1" x14ac:dyDescent="0.15">
      <c r="A18" s="240"/>
      <c r="B18" s="82"/>
      <c r="C18" s="83"/>
      <c r="D18" s="82"/>
      <c r="E18" s="100"/>
      <c r="F18" s="242"/>
    </row>
    <row r="19" spans="1:6" ht="24" customHeight="1" x14ac:dyDescent="0.15">
      <c r="A19" s="239">
        <v>7</v>
      </c>
      <c r="B19" s="80"/>
      <c r="C19" s="81" t="str">
        <f>IF(B19="","",基本データ入力シート!$B$15)</f>
        <v/>
      </c>
      <c r="D19" s="80"/>
      <c r="E19" s="99"/>
      <c r="F19" s="241"/>
    </row>
    <row r="20" spans="1:6" ht="24" customHeight="1" x14ac:dyDescent="0.15">
      <c r="A20" s="240"/>
      <c r="B20" s="82"/>
      <c r="C20" s="83"/>
      <c r="D20" s="82"/>
      <c r="E20" s="100"/>
      <c r="F20" s="242"/>
    </row>
    <row r="21" spans="1:6" ht="24" customHeight="1" x14ac:dyDescent="0.15">
      <c r="A21" s="239">
        <v>8</v>
      </c>
      <c r="B21" s="80"/>
      <c r="C21" s="81" t="str">
        <f>IF(B21="","",基本データ入力シート!$B$15)</f>
        <v/>
      </c>
      <c r="D21" s="80"/>
      <c r="E21" s="99"/>
      <c r="F21" s="241"/>
    </row>
    <row r="22" spans="1:6" ht="24" customHeight="1" x14ac:dyDescent="0.15">
      <c r="A22" s="240"/>
      <c r="B22" s="82"/>
      <c r="C22" s="83"/>
      <c r="D22" s="82"/>
      <c r="E22" s="100"/>
      <c r="F22" s="242"/>
    </row>
    <row r="23" spans="1:6" ht="24" customHeight="1" x14ac:dyDescent="0.15">
      <c r="A23" s="239">
        <v>9</v>
      </c>
      <c r="B23" s="80"/>
      <c r="C23" s="81" t="str">
        <f>IF(B23="","",基本データ入力シート!$B$15)</f>
        <v/>
      </c>
      <c r="D23" s="80"/>
      <c r="E23" s="99"/>
      <c r="F23" s="241"/>
    </row>
    <row r="24" spans="1:6" ht="24" customHeight="1" x14ac:dyDescent="0.15">
      <c r="A24" s="240"/>
      <c r="B24" s="82"/>
      <c r="C24" s="83"/>
      <c r="D24" s="82"/>
      <c r="E24" s="100"/>
      <c r="F24" s="242"/>
    </row>
    <row r="25" spans="1:6" ht="24" customHeight="1" x14ac:dyDescent="0.15">
      <c r="A25" s="239">
        <v>10</v>
      </c>
      <c r="B25" s="80"/>
      <c r="C25" s="81" t="str">
        <f>IF(B25="","",基本データ入力シート!$B$15)</f>
        <v/>
      </c>
      <c r="D25" s="80"/>
      <c r="E25" s="99"/>
      <c r="F25" s="241"/>
    </row>
    <row r="26" spans="1:6" ht="24" customHeight="1" x14ac:dyDescent="0.15">
      <c r="A26" s="240"/>
      <c r="B26" s="82"/>
      <c r="C26" s="83"/>
      <c r="D26" s="82"/>
      <c r="E26" s="100"/>
      <c r="F26" s="242"/>
    </row>
    <row r="27" spans="1:6" ht="24" customHeight="1" x14ac:dyDescent="0.15">
      <c r="A27" s="65"/>
      <c r="B27" s="65"/>
      <c r="C27" s="65"/>
      <c r="D27" s="65"/>
      <c r="E27" s="65"/>
      <c r="F27" s="65"/>
    </row>
    <row r="29" spans="1:6" ht="13.5" customHeight="1" x14ac:dyDescent="0.15">
      <c r="B29" s="231" t="s">
        <v>48</v>
      </c>
      <c r="C29" s="233" t="str">
        <f>基本データ入力シート!$B$2</f>
        <v>令和６年度　第76回滋賀県クラス別バドミントン選手権大会</v>
      </c>
      <c r="D29" s="234"/>
      <c r="E29" s="234"/>
      <c r="F29" s="235"/>
    </row>
    <row r="30" spans="1:6" ht="13.5" customHeight="1" x14ac:dyDescent="0.15">
      <c r="B30" s="232"/>
      <c r="C30" s="236"/>
      <c r="D30" s="237"/>
      <c r="E30" s="237"/>
      <c r="F30" s="238"/>
    </row>
    <row r="31" spans="1:6" ht="13.5" customHeight="1" x14ac:dyDescent="0.15">
      <c r="B31" s="60"/>
      <c r="C31" s="60"/>
      <c r="D31" s="60"/>
      <c r="E31" s="61"/>
    </row>
    <row r="32" spans="1:6" ht="21.75" customHeight="1" x14ac:dyDescent="0.15">
      <c r="A32" s="63" t="s">
        <v>49</v>
      </c>
      <c r="B32" s="228" t="str">
        <f>B4</f>
        <v>Ｄクラス：男子ダブルス</v>
      </c>
      <c r="C32" s="229"/>
      <c r="D32" s="230"/>
      <c r="E32" s="62"/>
      <c r="F32" s="64" t="s">
        <v>64</v>
      </c>
    </row>
    <row r="33" spans="1:6" ht="21.75" customHeight="1" x14ac:dyDescent="0.15">
      <c r="A33" s="69">
        <f>COUNTA(B35:B55)</f>
        <v>0</v>
      </c>
    </row>
    <row r="34" spans="1:6" ht="19.5" customHeight="1" x14ac:dyDescent="0.15">
      <c r="A34" s="67" t="s">
        <v>50</v>
      </c>
      <c r="B34" s="67" t="s">
        <v>51</v>
      </c>
      <c r="C34" s="67" t="s">
        <v>60</v>
      </c>
      <c r="D34" s="67" t="s">
        <v>52</v>
      </c>
      <c r="E34" s="149" t="s">
        <v>155</v>
      </c>
      <c r="F34" s="67" t="s">
        <v>156</v>
      </c>
    </row>
    <row r="35" spans="1:6" ht="24" customHeight="1" x14ac:dyDescent="0.15">
      <c r="A35" s="239">
        <v>11</v>
      </c>
      <c r="B35" s="80"/>
      <c r="C35" s="81" t="str">
        <f>IF(B35="","",基本データ入力シート!$B$15)</f>
        <v/>
      </c>
      <c r="D35" s="80"/>
      <c r="E35" s="99"/>
      <c r="F35" s="241"/>
    </row>
    <row r="36" spans="1:6" ht="24" customHeight="1" x14ac:dyDescent="0.15">
      <c r="A36" s="240"/>
      <c r="B36" s="82"/>
      <c r="C36" s="83"/>
      <c r="D36" s="82"/>
      <c r="E36" s="100"/>
      <c r="F36" s="242"/>
    </row>
    <row r="37" spans="1:6" ht="24" customHeight="1" x14ac:dyDescent="0.15">
      <c r="A37" s="239">
        <v>12</v>
      </c>
      <c r="B37" s="80"/>
      <c r="C37" s="81" t="str">
        <f>IF(B37="","",基本データ入力シート!$B$15)</f>
        <v/>
      </c>
      <c r="D37" s="80"/>
      <c r="E37" s="99"/>
      <c r="F37" s="241"/>
    </row>
    <row r="38" spans="1:6" ht="24" customHeight="1" x14ac:dyDescent="0.15">
      <c r="A38" s="240"/>
      <c r="B38" s="82"/>
      <c r="C38" s="83"/>
      <c r="D38" s="82"/>
      <c r="E38" s="100"/>
      <c r="F38" s="242"/>
    </row>
    <row r="39" spans="1:6" ht="24" customHeight="1" x14ac:dyDescent="0.15">
      <c r="A39" s="239">
        <v>13</v>
      </c>
      <c r="B39" s="80"/>
      <c r="C39" s="81" t="str">
        <f>IF(B39="","",基本データ入力シート!$B$15)</f>
        <v/>
      </c>
      <c r="D39" s="80"/>
      <c r="E39" s="99"/>
      <c r="F39" s="241"/>
    </row>
    <row r="40" spans="1:6" ht="24" customHeight="1" x14ac:dyDescent="0.15">
      <c r="A40" s="240"/>
      <c r="B40" s="82"/>
      <c r="C40" s="83"/>
      <c r="D40" s="82"/>
      <c r="E40" s="100"/>
      <c r="F40" s="242"/>
    </row>
    <row r="41" spans="1:6" ht="24" customHeight="1" x14ac:dyDescent="0.15">
      <c r="A41" s="239">
        <v>14</v>
      </c>
      <c r="B41" s="80"/>
      <c r="C41" s="81" t="str">
        <f>IF(B41="","",基本データ入力シート!$B$15)</f>
        <v/>
      </c>
      <c r="D41" s="80"/>
      <c r="E41" s="99"/>
      <c r="F41" s="241"/>
    </row>
    <row r="42" spans="1:6" ht="24" customHeight="1" x14ac:dyDescent="0.15">
      <c r="A42" s="240"/>
      <c r="B42" s="82"/>
      <c r="C42" s="83"/>
      <c r="D42" s="82"/>
      <c r="E42" s="100"/>
      <c r="F42" s="242"/>
    </row>
    <row r="43" spans="1:6" ht="24" customHeight="1" x14ac:dyDescent="0.15">
      <c r="A43" s="239">
        <v>15</v>
      </c>
      <c r="B43" s="80"/>
      <c r="C43" s="81" t="str">
        <f>IF(B43="","",基本データ入力シート!$B$15)</f>
        <v/>
      </c>
      <c r="D43" s="80"/>
      <c r="E43" s="99"/>
      <c r="F43" s="241"/>
    </row>
    <row r="44" spans="1:6" ht="24" customHeight="1" x14ac:dyDescent="0.15">
      <c r="A44" s="240"/>
      <c r="B44" s="82"/>
      <c r="C44" s="83"/>
      <c r="D44" s="82"/>
      <c r="E44" s="100"/>
      <c r="F44" s="242"/>
    </row>
    <row r="45" spans="1:6" ht="24" customHeight="1" x14ac:dyDescent="0.15">
      <c r="A45" s="239">
        <v>16</v>
      </c>
      <c r="B45" s="80"/>
      <c r="C45" s="81" t="str">
        <f>IF(B45="","",基本データ入力シート!$B$15)</f>
        <v/>
      </c>
      <c r="D45" s="80"/>
      <c r="E45" s="99"/>
      <c r="F45" s="241"/>
    </row>
    <row r="46" spans="1:6" ht="24" customHeight="1" x14ac:dyDescent="0.15">
      <c r="A46" s="240"/>
      <c r="B46" s="82"/>
      <c r="C46" s="83"/>
      <c r="D46" s="82"/>
      <c r="E46" s="100"/>
      <c r="F46" s="242"/>
    </row>
    <row r="47" spans="1:6" ht="24" customHeight="1" x14ac:dyDescent="0.15">
      <c r="A47" s="239">
        <v>17</v>
      </c>
      <c r="B47" s="80"/>
      <c r="C47" s="81" t="str">
        <f>IF(B47="","",基本データ入力シート!$B$15)</f>
        <v/>
      </c>
      <c r="D47" s="80"/>
      <c r="E47" s="99"/>
      <c r="F47" s="241"/>
    </row>
    <row r="48" spans="1:6" ht="24" customHeight="1" x14ac:dyDescent="0.15">
      <c r="A48" s="240"/>
      <c r="B48" s="82"/>
      <c r="C48" s="83"/>
      <c r="D48" s="82"/>
      <c r="E48" s="100"/>
      <c r="F48" s="242"/>
    </row>
    <row r="49" spans="1:6" ht="24" customHeight="1" x14ac:dyDescent="0.15">
      <c r="A49" s="239">
        <v>18</v>
      </c>
      <c r="B49" s="80"/>
      <c r="C49" s="81" t="str">
        <f>IF(B49="","",基本データ入力シート!$B$15)</f>
        <v/>
      </c>
      <c r="D49" s="80"/>
      <c r="E49" s="99"/>
      <c r="F49" s="241"/>
    </row>
    <row r="50" spans="1:6" ht="24" customHeight="1" x14ac:dyDescent="0.15">
      <c r="A50" s="240"/>
      <c r="B50" s="82"/>
      <c r="C50" s="83"/>
      <c r="D50" s="82"/>
      <c r="E50" s="100"/>
      <c r="F50" s="242"/>
    </row>
    <row r="51" spans="1:6" ht="24" customHeight="1" x14ac:dyDescent="0.15">
      <c r="A51" s="239">
        <v>19</v>
      </c>
      <c r="B51" s="80"/>
      <c r="C51" s="81" t="str">
        <f>IF(B51="","",基本データ入力シート!$B$15)</f>
        <v/>
      </c>
      <c r="D51" s="80"/>
      <c r="E51" s="99"/>
      <c r="F51" s="241"/>
    </row>
    <row r="52" spans="1:6" ht="24" customHeight="1" x14ac:dyDescent="0.15">
      <c r="A52" s="240"/>
      <c r="B52" s="82"/>
      <c r="C52" s="83"/>
      <c r="D52" s="82"/>
      <c r="E52" s="100"/>
      <c r="F52" s="242"/>
    </row>
    <row r="53" spans="1:6" ht="24" customHeight="1" x14ac:dyDescent="0.15">
      <c r="A53" s="239">
        <v>20</v>
      </c>
      <c r="B53" s="80"/>
      <c r="C53" s="81" t="str">
        <f>IF(B53="","",基本データ入力シート!$B$15)</f>
        <v/>
      </c>
      <c r="D53" s="80"/>
      <c r="E53" s="99"/>
      <c r="F53" s="241"/>
    </row>
    <row r="54" spans="1:6" ht="24" customHeight="1" x14ac:dyDescent="0.15">
      <c r="A54" s="240"/>
      <c r="B54" s="82"/>
      <c r="C54" s="83"/>
      <c r="D54" s="82"/>
      <c r="E54" s="100"/>
      <c r="F54" s="242"/>
    </row>
    <row r="55" spans="1:6" ht="24" customHeight="1" x14ac:dyDescent="0.15">
      <c r="A55" s="65"/>
      <c r="B55" s="65"/>
      <c r="C55" s="65"/>
      <c r="D55" s="65"/>
      <c r="E55" s="65"/>
      <c r="F55" s="65"/>
    </row>
    <row r="57" spans="1:6" ht="13.5" customHeight="1" x14ac:dyDescent="0.15">
      <c r="B57" s="231" t="s">
        <v>48</v>
      </c>
      <c r="C57" s="233" t="str">
        <f>基本データ入力シート!$B$2</f>
        <v>令和６年度　第76回滋賀県クラス別バドミントン選手権大会</v>
      </c>
      <c r="D57" s="234"/>
      <c r="E57" s="234"/>
      <c r="F57" s="235"/>
    </row>
    <row r="58" spans="1:6" ht="13.5" customHeight="1" x14ac:dyDescent="0.15">
      <c r="B58" s="232"/>
      <c r="C58" s="236"/>
      <c r="D58" s="237"/>
      <c r="E58" s="237"/>
      <c r="F58" s="238"/>
    </row>
    <row r="59" spans="1:6" ht="13.5" customHeight="1" x14ac:dyDescent="0.15">
      <c r="B59" s="60"/>
      <c r="C59" s="60"/>
      <c r="D59" s="60"/>
      <c r="E59" s="61"/>
    </row>
    <row r="60" spans="1:6" ht="21.75" customHeight="1" x14ac:dyDescent="0.15">
      <c r="A60" s="63" t="s">
        <v>49</v>
      </c>
      <c r="B60" s="228" t="str">
        <f>B4</f>
        <v>Ｄクラス：男子ダブルス</v>
      </c>
      <c r="C60" s="229"/>
      <c r="D60" s="230"/>
      <c r="E60" s="62"/>
      <c r="F60" s="64" t="s">
        <v>65</v>
      </c>
    </row>
    <row r="61" spans="1:6" ht="21.75" customHeight="1" x14ac:dyDescent="0.15">
      <c r="A61" s="69">
        <f>COUNTA(B63:B83)</f>
        <v>0</v>
      </c>
    </row>
    <row r="62" spans="1:6" ht="19.5" customHeight="1" x14ac:dyDescent="0.15">
      <c r="A62" s="67" t="s">
        <v>50</v>
      </c>
      <c r="B62" s="67" t="s">
        <v>51</v>
      </c>
      <c r="C62" s="67" t="s">
        <v>60</v>
      </c>
      <c r="D62" s="67" t="s">
        <v>52</v>
      </c>
      <c r="E62" s="149" t="s">
        <v>155</v>
      </c>
      <c r="F62" s="67" t="s">
        <v>156</v>
      </c>
    </row>
    <row r="63" spans="1:6" ht="24" customHeight="1" x14ac:dyDescent="0.15">
      <c r="A63" s="239">
        <v>21</v>
      </c>
      <c r="B63" s="80"/>
      <c r="C63" s="81" t="str">
        <f>IF(B63="","",基本データ入力シート!$B$15)</f>
        <v/>
      </c>
      <c r="D63" s="80"/>
      <c r="E63" s="99"/>
      <c r="F63" s="241"/>
    </row>
    <row r="64" spans="1:6" ht="24" customHeight="1" x14ac:dyDescent="0.15">
      <c r="A64" s="240"/>
      <c r="B64" s="82"/>
      <c r="C64" s="83"/>
      <c r="D64" s="82"/>
      <c r="E64" s="100"/>
      <c r="F64" s="242"/>
    </row>
    <row r="65" spans="1:6" ht="24" customHeight="1" x14ac:dyDescent="0.15">
      <c r="A65" s="239">
        <v>22</v>
      </c>
      <c r="B65" s="80"/>
      <c r="C65" s="81" t="str">
        <f>IF(B65="","",基本データ入力シート!$B$15)</f>
        <v/>
      </c>
      <c r="D65" s="80"/>
      <c r="E65" s="99"/>
      <c r="F65" s="241"/>
    </row>
    <row r="66" spans="1:6" ht="24" customHeight="1" x14ac:dyDescent="0.15">
      <c r="A66" s="240"/>
      <c r="B66" s="82"/>
      <c r="C66" s="83"/>
      <c r="D66" s="82"/>
      <c r="E66" s="100"/>
      <c r="F66" s="242"/>
    </row>
    <row r="67" spans="1:6" ht="24" customHeight="1" x14ac:dyDescent="0.15">
      <c r="A67" s="239">
        <v>23</v>
      </c>
      <c r="B67" s="80"/>
      <c r="C67" s="81" t="str">
        <f>IF(B67="","",基本データ入力シート!$B$15)</f>
        <v/>
      </c>
      <c r="D67" s="80"/>
      <c r="E67" s="99"/>
      <c r="F67" s="241"/>
    </row>
    <row r="68" spans="1:6" ht="24" customHeight="1" x14ac:dyDescent="0.15">
      <c r="A68" s="240"/>
      <c r="B68" s="82"/>
      <c r="C68" s="83"/>
      <c r="D68" s="82"/>
      <c r="E68" s="100"/>
      <c r="F68" s="242"/>
    </row>
    <row r="69" spans="1:6" ht="24" customHeight="1" x14ac:dyDescent="0.15">
      <c r="A69" s="239">
        <v>24</v>
      </c>
      <c r="B69" s="80"/>
      <c r="C69" s="81" t="str">
        <f>IF(B69="","",基本データ入力シート!$B$15)</f>
        <v/>
      </c>
      <c r="D69" s="80"/>
      <c r="E69" s="99"/>
      <c r="F69" s="241"/>
    </row>
    <row r="70" spans="1:6" ht="24" customHeight="1" x14ac:dyDescent="0.15">
      <c r="A70" s="240"/>
      <c r="B70" s="82"/>
      <c r="C70" s="83"/>
      <c r="D70" s="82"/>
      <c r="E70" s="100"/>
      <c r="F70" s="242"/>
    </row>
    <row r="71" spans="1:6" ht="24" customHeight="1" x14ac:dyDescent="0.15">
      <c r="A71" s="239">
        <v>25</v>
      </c>
      <c r="B71" s="80"/>
      <c r="C71" s="81" t="str">
        <f>IF(B71="","",基本データ入力シート!$B$15)</f>
        <v/>
      </c>
      <c r="D71" s="80"/>
      <c r="E71" s="99"/>
      <c r="F71" s="241"/>
    </row>
    <row r="72" spans="1:6" ht="24" customHeight="1" x14ac:dyDescent="0.15">
      <c r="A72" s="240"/>
      <c r="B72" s="82"/>
      <c r="C72" s="83"/>
      <c r="D72" s="82"/>
      <c r="E72" s="100"/>
      <c r="F72" s="242"/>
    </row>
    <row r="73" spans="1:6" ht="24" customHeight="1" x14ac:dyDescent="0.15">
      <c r="A73" s="239">
        <v>26</v>
      </c>
      <c r="B73" s="80"/>
      <c r="C73" s="81" t="str">
        <f>IF(B73="","",基本データ入力シート!$B$15)</f>
        <v/>
      </c>
      <c r="D73" s="80"/>
      <c r="E73" s="99"/>
      <c r="F73" s="241"/>
    </row>
    <row r="74" spans="1:6" ht="24" customHeight="1" x14ac:dyDescent="0.15">
      <c r="A74" s="240"/>
      <c r="B74" s="82"/>
      <c r="C74" s="83"/>
      <c r="D74" s="82"/>
      <c r="E74" s="100"/>
      <c r="F74" s="242"/>
    </row>
    <row r="75" spans="1:6" ht="24" customHeight="1" x14ac:dyDescent="0.15">
      <c r="A75" s="239">
        <v>27</v>
      </c>
      <c r="B75" s="80"/>
      <c r="C75" s="81" t="str">
        <f>IF(B75="","",基本データ入力シート!$B$15)</f>
        <v/>
      </c>
      <c r="D75" s="80"/>
      <c r="E75" s="99"/>
      <c r="F75" s="241"/>
    </row>
    <row r="76" spans="1:6" ht="24" customHeight="1" x14ac:dyDescent="0.15">
      <c r="A76" s="240"/>
      <c r="B76" s="82"/>
      <c r="C76" s="83"/>
      <c r="D76" s="82"/>
      <c r="E76" s="100"/>
      <c r="F76" s="242"/>
    </row>
    <row r="77" spans="1:6" ht="24" customHeight="1" x14ac:dyDescent="0.15">
      <c r="A77" s="239">
        <v>28</v>
      </c>
      <c r="B77" s="80"/>
      <c r="C77" s="81" t="str">
        <f>IF(B77="","",基本データ入力シート!$B$15)</f>
        <v/>
      </c>
      <c r="D77" s="80"/>
      <c r="E77" s="99"/>
      <c r="F77" s="241"/>
    </row>
    <row r="78" spans="1:6" ht="24" customHeight="1" x14ac:dyDescent="0.15">
      <c r="A78" s="240"/>
      <c r="B78" s="82"/>
      <c r="C78" s="83"/>
      <c r="D78" s="82"/>
      <c r="E78" s="100"/>
      <c r="F78" s="242"/>
    </row>
    <row r="79" spans="1:6" ht="24" customHeight="1" x14ac:dyDescent="0.15">
      <c r="A79" s="239">
        <v>29</v>
      </c>
      <c r="B79" s="80"/>
      <c r="C79" s="81" t="str">
        <f>IF(B79="","",基本データ入力シート!$B$15)</f>
        <v/>
      </c>
      <c r="D79" s="80"/>
      <c r="E79" s="99"/>
      <c r="F79" s="241"/>
    </row>
    <row r="80" spans="1:6" ht="24" customHeight="1" x14ac:dyDescent="0.15">
      <c r="A80" s="240"/>
      <c r="B80" s="82"/>
      <c r="C80" s="83"/>
      <c r="D80" s="82"/>
      <c r="E80" s="100"/>
      <c r="F80" s="242"/>
    </row>
    <row r="81" spans="1:6" ht="24" customHeight="1" x14ac:dyDescent="0.15">
      <c r="A81" s="239">
        <v>30</v>
      </c>
      <c r="B81" s="80"/>
      <c r="C81" s="81" t="str">
        <f>IF(B81="","",基本データ入力シート!$B$15)</f>
        <v/>
      </c>
      <c r="D81" s="80"/>
      <c r="E81" s="99"/>
      <c r="F81" s="241"/>
    </row>
    <row r="82" spans="1:6" ht="24" customHeight="1" x14ac:dyDescent="0.15">
      <c r="A82" s="240"/>
      <c r="B82" s="82"/>
      <c r="C82" s="83"/>
      <c r="D82" s="82"/>
      <c r="E82" s="100"/>
      <c r="F82" s="242"/>
    </row>
    <row r="83" spans="1:6" ht="24" customHeight="1" x14ac:dyDescent="0.15">
      <c r="A83" s="65"/>
      <c r="B83" s="65"/>
      <c r="C83" s="65"/>
      <c r="D83" s="65"/>
      <c r="E83" s="65"/>
      <c r="F83" s="65"/>
    </row>
  </sheetData>
  <mergeCells count="70">
    <mergeCell ref="A9:A10"/>
    <mergeCell ref="F9:F10"/>
    <mergeCell ref="A1:A2"/>
    <mergeCell ref="B1:B2"/>
    <mergeCell ref="C1:F2"/>
    <mergeCell ref="B4:D4"/>
    <mergeCell ref="A7:A8"/>
    <mergeCell ref="F7:F8"/>
    <mergeCell ref="A11:A12"/>
    <mergeCell ref="F11:F12"/>
    <mergeCell ref="A13:A14"/>
    <mergeCell ref="F13:F14"/>
    <mergeCell ref="A15:A16"/>
    <mergeCell ref="F15:F16"/>
    <mergeCell ref="A23:A24"/>
    <mergeCell ref="F23:F24"/>
    <mergeCell ref="A25:A26"/>
    <mergeCell ref="F25:F26"/>
    <mergeCell ref="A17:A18"/>
    <mergeCell ref="F17:F18"/>
    <mergeCell ref="A19:A20"/>
    <mergeCell ref="F19:F20"/>
    <mergeCell ref="A21:A22"/>
    <mergeCell ref="F21:F22"/>
    <mergeCell ref="B29:B30"/>
    <mergeCell ref="C29:F30"/>
    <mergeCell ref="B32:D32"/>
    <mergeCell ref="A35:A36"/>
    <mergeCell ref="F35:F36"/>
    <mergeCell ref="A37:A38"/>
    <mergeCell ref="F37:F38"/>
    <mergeCell ref="A39:A40"/>
    <mergeCell ref="F39:F40"/>
    <mergeCell ref="A41:A42"/>
    <mergeCell ref="F41:F42"/>
    <mergeCell ref="A43:A44"/>
    <mergeCell ref="F43:F44"/>
    <mergeCell ref="A45:A46"/>
    <mergeCell ref="F45:F46"/>
    <mergeCell ref="A47:A48"/>
    <mergeCell ref="F47:F48"/>
    <mergeCell ref="A67:A68"/>
    <mergeCell ref="F67:F68"/>
    <mergeCell ref="B57:B58"/>
    <mergeCell ref="C57:F58"/>
    <mergeCell ref="A49:A50"/>
    <mergeCell ref="F49:F50"/>
    <mergeCell ref="A51:A52"/>
    <mergeCell ref="F51:F52"/>
    <mergeCell ref="A53:A54"/>
    <mergeCell ref="F53:F54"/>
    <mergeCell ref="B60:D60"/>
    <mergeCell ref="A63:A64"/>
    <mergeCell ref="F63:F64"/>
    <mergeCell ref="A65:A66"/>
    <mergeCell ref="F65:F66"/>
    <mergeCell ref="A69:A70"/>
    <mergeCell ref="F69:F70"/>
    <mergeCell ref="A71:A72"/>
    <mergeCell ref="F71:F72"/>
    <mergeCell ref="A73:A74"/>
    <mergeCell ref="F73:F74"/>
    <mergeCell ref="A81:A82"/>
    <mergeCell ref="F81:F82"/>
    <mergeCell ref="A75:A76"/>
    <mergeCell ref="F75:F76"/>
    <mergeCell ref="A77:A78"/>
    <mergeCell ref="F77:F78"/>
    <mergeCell ref="A79:A80"/>
    <mergeCell ref="F79:F80"/>
  </mergeCells>
  <phoneticPr fontId="4"/>
  <conditionalFormatting sqref="B7:B26">
    <cfRule type="cellIs" dxfId="44" priority="1" operator="equal">
      <formula>0</formula>
    </cfRule>
  </conditionalFormatting>
  <conditionalFormatting sqref="B35:B54">
    <cfRule type="cellIs" dxfId="43" priority="8" operator="equal">
      <formula>0</formula>
    </cfRule>
  </conditionalFormatting>
  <conditionalFormatting sqref="B63:B82">
    <cfRule type="cellIs" dxfId="42" priority="12" operator="equal">
      <formula>0</formula>
    </cfRule>
  </conditionalFormatting>
  <conditionalFormatting sqref="D7:F26">
    <cfRule type="cellIs" dxfId="41" priority="2" operator="equal">
      <formula>0</formula>
    </cfRule>
  </conditionalFormatting>
  <conditionalFormatting sqref="D35:F54">
    <cfRule type="cellIs" dxfId="40" priority="24" operator="equal">
      <formula>0</formula>
    </cfRule>
  </conditionalFormatting>
  <conditionalFormatting sqref="D63:F82">
    <cfRule type="cellIs" dxfId="39" priority="16" operator="equal">
      <formula>0</formula>
    </cfRule>
  </conditionalFormatting>
  <conditionalFormatting sqref="F7:F26">
    <cfRule type="cellIs" dxfId="38" priority="3" operator="equal">
      <formula>"０+$J$12"</formula>
    </cfRule>
  </conditionalFormatting>
  <conditionalFormatting sqref="F35:F54">
    <cfRule type="cellIs" dxfId="37" priority="25" operator="equal">
      <formula>"０+$J$12"</formula>
    </cfRule>
  </conditionalFormatting>
  <conditionalFormatting sqref="F63:F82">
    <cfRule type="cellIs" dxfId="36" priority="17" operator="equal">
      <formula>"０+$J$12"</formula>
    </cfRule>
  </conditionalFormatting>
  <pageMargins left="0.62992125984251968" right="0.23622047244094491" top="0.55118110236220474" bottom="0.55118110236220474" header="0.31496062992125984" footer="0.31496062992125984"/>
  <pageSetup paperSize="9" orientation="portrait" horizontalDpi="4294967293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99"/>
  </sheetPr>
  <dimension ref="A1:F83"/>
  <sheetViews>
    <sheetView workbookViewId="0">
      <selection activeCell="L12" sqref="L12"/>
    </sheetView>
    <sheetView workbookViewId="1"/>
  </sheetViews>
  <sheetFormatPr defaultColWidth="9" defaultRowHeight="13.5" x14ac:dyDescent="0.15"/>
  <cols>
    <col min="1" max="1" width="5.625" customWidth="1"/>
    <col min="2" max="2" width="19.625" customWidth="1"/>
    <col min="3" max="3" width="16" customWidth="1"/>
    <col min="4" max="4" width="7.5" customWidth="1"/>
    <col min="5" max="5" width="19.25" customWidth="1"/>
    <col min="6" max="6" width="24.5" customWidth="1"/>
  </cols>
  <sheetData>
    <row r="1" spans="1:6" ht="13.5" customHeight="1" x14ac:dyDescent="0.15">
      <c r="A1" s="256">
        <f>A33+A5</f>
        <v>0</v>
      </c>
      <c r="B1" s="231" t="s">
        <v>48</v>
      </c>
      <c r="C1" s="233" t="str">
        <f>基本データ入力シート!$B$2</f>
        <v>令和６年度　第76回滋賀県クラス別バドミントン選手権大会</v>
      </c>
      <c r="D1" s="234"/>
      <c r="E1" s="234"/>
      <c r="F1" s="235"/>
    </row>
    <row r="2" spans="1:6" ht="13.5" customHeight="1" x14ac:dyDescent="0.15">
      <c r="A2" s="256"/>
      <c r="B2" s="232"/>
      <c r="C2" s="236"/>
      <c r="D2" s="237"/>
      <c r="E2" s="237"/>
      <c r="F2" s="238"/>
    </row>
    <row r="3" spans="1:6" ht="13.5" customHeight="1" x14ac:dyDescent="0.15">
      <c r="B3" s="60"/>
      <c r="C3" s="60"/>
      <c r="D3" s="60"/>
      <c r="E3" s="61"/>
    </row>
    <row r="4" spans="1:6" ht="21.75" customHeight="1" x14ac:dyDescent="0.15">
      <c r="A4" s="63" t="s">
        <v>49</v>
      </c>
      <c r="B4" s="228" t="s">
        <v>114</v>
      </c>
      <c r="C4" s="229"/>
      <c r="D4" s="230"/>
      <c r="F4" s="64" t="s">
        <v>63</v>
      </c>
    </row>
    <row r="5" spans="1:6" ht="21.75" customHeight="1" x14ac:dyDescent="0.15">
      <c r="A5" s="69">
        <f>COUNTA(B7:B26)</f>
        <v>0</v>
      </c>
    </row>
    <row r="6" spans="1:6" ht="19.5" customHeight="1" x14ac:dyDescent="0.15">
      <c r="A6" s="67" t="s">
        <v>50</v>
      </c>
      <c r="B6" s="67" t="s">
        <v>51</v>
      </c>
      <c r="C6" s="67" t="s">
        <v>60</v>
      </c>
      <c r="D6" s="67" t="s">
        <v>52</v>
      </c>
      <c r="E6" s="149" t="s">
        <v>155</v>
      </c>
      <c r="F6" s="67" t="s">
        <v>156</v>
      </c>
    </row>
    <row r="7" spans="1:6" ht="24" customHeight="1" x14ac:dyDescent="0.15">
      <c r="A7" s="239">
        <v>1</v>
      </c>
      <c r="B7" s="80"/>
      <c r="C7" s="81" t="str">
        <f>IF(B7="","",基本データ入力シート!$B$15)</f>
        <v/>
      </c>
      <c r="D7" s="80"/>
      <c r="E7" s="99"/>
      <c r="F7" s="241"/>
    </row>
    <row r="8" spans="1:6" ht="24" customHeight="1" x14ac:dyDescent="0.15">
      <c r="A8" s="240"/>
      <c r="B8" s="82"/>
      <c r="C8" s="83"/>
      <c r="D8" s="82"/>
      <c r="E8" s="100"/>
      <c r="F8" s="242"/>
    </row>
    <row r="9" spans="1:6" ht="24" customHeight="1" x14ac:dyDescent="0.15">
      <c r="A9" s="239">
        <v>2</v>
      </c>
      <c r="B9" s="80"/>
      <c r="C9" s="81" t="str">
        <f>IF(B9="","",基本データ入力シート!$B$15)</f>
        <v/>
      </c>
      <c r="D9" s="80"/>
      <c r="E9" s="99"/>
      <c r="F9" s="241"/>
    </row>
    <row r="10" spans="1:6" ht="24" customHeight="1" x14ac:dyDescent="0.15">
      <c r="A10" s="240"/>
      <c r="B10" s="82"/>
      <c r="C10" s="83"/>
      <c r="D10" s="82"/>
      <c r="E10" s="100"/>
      <c r="F10" s="242"/>
    </row>
    <row r="11" spans="1:6" ht="24" customHeight="1" x14ac:dyDescent="0.15">
      <c r="A11" s="239">
        <v>3</v>
      </c>
      <c r="B11" s="80"/>
      <c r="C11" s="81" t="str">
        <f>IF(B11="","",基本データ入力シート!$B$15)</f>
        <v/>
      </c>
      <c r="D11" s="80"/>
      <c r="E11" s="99"/>
      <c r="F11" s="241"/>
    </row>
    <row r="12" spans="1:6" ht="24" customHeight="1" x14ac:dyDescent="0.15">
      <c r="A12" s="240"/>
      <c r="B12" s="82"/>
      <c r="C12" s="83"/>
      <c r="D12" s="82"/>
      <c r="E12" s="100"/>
      <c r="F12" s="242"/>
    </row>
    <row r="13" spans="1:6" ht="24" customHeight="1" x14ac:dyDescent="0.15">
      <c r="A13" s="239">
        <v>4</v>
      </c>
      <c r="B13" s="80"/>
      <c r="C13" s="81" t="str">
        <f>IF(B13="","",基本データ入力シート!$B$15)</f>
        <v/>
      </c>
      <c r="D13" s="80"/>
      <c r="E13" s="99"/>
      <c r="F13" s="241"/>
    </row>
    <row r="14" spans="1:6" ht="24" customHeight="1" x14ac:dyDescent="0.15">
      <c r="A14" s="240"/>
      <c r="B14" s="82"/>
      <c r="C14" s="83"/>
      <c r="D14" s="82"/>
      <c r="E14" s="100"/>
      <c r="F14" s="242"/>
    </row>
    <row r="15" spans="1:6" ht="24" customHeight="1" x14ac:dyDescent="0.15">
      <c r="A15" s="239">
        <v>5</v>
      </c>
      <c r="B15" s="80"/>
      <c r="C15" s="81" t="str">
        <f>IF(B15="","",基本データ入力シート!$B$15)</f>
        <v/>
      </c>
      <c r="D15" s="80"/>
      <c r="E15" s="99"/>
      <c r="F15" s="241"/>
    </row>
    <row r="16" spans="1:6" ht="24" customHeight="1" x14ac:dyDescent="0.15">
      <c r="A16" s="240"/>
      <c r="B16" s="82"/>
      <c r="C16" s="83"/>
      <c r="D16" s="82"/>
      <c r="E16" s="100"/>
      <c r="F16" s="242"/>
    </row>
    <row r="17" spans="1:6" ht="24" customHeight="1" x14ac:dyDescent="0.15">
      <c r="A17" s="239">
        <v>6</v>
      </c>
      <c r="B17" s="80"/>
      <c r="C17" s="81" t="str">
        <f>IF(B17="","",基本データ入力シート!$B$15)</f>
        <v/>
      </c>
      <c r="D17" s="80"/>
      <c r="E17" s="99"/>
      <c r="F17" s="241"/>
    </row>
    <row r="18" spans="1:6" ht="24" customHeight="1" x14ac:dyDescent="0.15">
      <c r="A18" s="240"/>
      <c r="B18" s="82"/>
      <c r="C18" s="83"/>
      <c r="D18" s="82"/>
      <c r="E18" s="100"/>
      <c r="F18" s="242"/>
    </row>
    <row r="19" spans="1:6" ht="24" customHeight="1" x14ac:dyDescent="0.15">
      <c r="A19" s="239">
        <v>7</v>
      </c>
      <c r="B19" s="80"/>
      <c r="C19" s="81" t="str">
        <f>IF(B19="","",基本データ入力シート!$B$15)</f>
        <v/>
      </c>
      <c r="D19" s="80"/>
      <c r="E19" s="99"/>
      <c r="F19" s="241"/>
    </row>
    <row r="20" spans="1:6" ht="24" customHeight="1" x14ac:dyDescent="0.15">
      <c r="A20" s="240"/>
      <c r="B20" s="82"/>
      <c r="C20" s="83"/>
      <c r="D20" s="82"/>
      <c r="E20" s="100"/>
      <c r="F20" s="242"/>
    </row>
    <row r="21" spans="1:6" ht="24" customHeight="1" x14ac:dyDescent="0.15">
      <c r="A21" s="239">
        <v>8</v>
      </c>
      <c r="B21" s="80"/>
      <c r="C21" s="81" t="str">
        <f>IF(B21="","",基本データ入力シート!$B$15)</f>
        <v/>
      </c>
      <c r="D21" s="80"/>
      <c r="E21" s="99"/>
      <c r="F21" s="241"/>
    </row>
    <row r="22" spans="1:6" ht="24" customHeight="1" x14ac:dyDescent="0.15">
      <c r="A22" s="240"/>
      <c r="B22" s="82"/>
      <c r="C22" s="83"/>
      <c r="D22" s="82"/>
      <c r="E22" s="100"/>
      <c r="F22" s="242"/>
    </row>
    <row r="23" spans="1:6" ht="24" customHeight="1" x14ac:dyDescent="0.15">
      <c r="A23" s="239">
        <v>9</v>
      </c>
      <c r="B23" s="80"/>
      <c r="C23" s="81" t="str">
        <f>IF(B23="","",基本データ入力シート!$B$15)</f>
        <v/>
      </c>
      <c r="D23" s="80"/>
      <c r="E23" s="99"/>
      <c r="F23" s="241"/>
    </row>
    <row r="24" spans="1:6" ht="24" customHeight="1" x14ac:dyDescent="0.15">
      <c r="A24" s="240"/>
      <c r="B24" s="82"/>
      <c r="C24" s="83"/>
      <c r="D24" s="82"/>
      <c r="E24" s="100"/>
      <c r="F24" s="242"/>
    </row>
    <row r="25" spans="1:6" ht="24" customHeight="1" x14ac:dyDescent="0.15">
      <c r="A25" s="239">
        <v>10</v>
      </c>
      <c r="B25" s="80"/>
      <c r="C25" s="81" t="str">
        <f>IF(B25="","",基本データ入力シート!$B$15)</f>
        <v/>
      </c>
      <c r="D25" s="80"/>
      <c r="E25" s="99"/>
      <c r="F25" s="241"/>
    </row>
    <row r="26" spans="1:6" ht="24" customHeight="1" x14ac:dyDescent="0.15">
      <c r="A26" s="240"/>
      <c r="B26" s="82"/>
      <c r="C26" s="83"/>
      <c r="D26" s="82"/>
      <c r="E26" s="100"/>
      <c r="F26" s="242"/>
    </row>
    <row r="27" spans="1:6" ht="24" customHeight="1" x14ac:dyDescent="0.15">
      <c r="A27" s="65"/>
      <c r="B27" s="65"/>
      <c r="C27" s="65"/>
      <c r="D27" s="65"/>
      <c r="E27" s="65"/>
      <c r="F27" s="65"/>
    </row>
    <row r="29" spans="1:6" ht="13.5" customHeight="1" x14ac:dyDescent="0.15">
      <c r="B29" s="231" t="s">
        <v>48</v>
      </c>
      <c r="C29" s="233" t="str">
        <f>基本データ入力シート!$B$2</f>
        <v>令和６年度　第76回滋賀県クラス別バドミントン選手権大会</v>
      </c>
      <c r="D29" s="234"/>
      <c r="E29" s="234"/>
      <c r="F29" s="235"/>
    </row>
    <row r="30" spans="1:6" ht="13.5" customHeight="1" x14ac:dyDescent="0.15">
      <c r="B30" s="232"/>
      <c r="C30" s="236"/>
      <c r="D30" s="237"/>
      <c r="E30" s="237"/>
      <c r="F30" s="238"/>
    </row>
    <row r="31" spans="1:6" ht="13.5" customHeight="1" x14ac:dyDescent="0.15">
      <c r="B31" s="60"/>
      <c r="C31" s="60"/>
      <c r="D31" s="60"/>
      <c r="E31" s="61"/>
    </row>
    <row r="32" spans="1:6" ht="21.75" customHeight="1" x14ac:dyDescent="0.15">
      <c r="A32" s="63" t="s">
        <v>49</v>
      </c>
      <c r="B32" s="228" t="str">
        <f>B4</f>
        <v>Ａクラス：女子ダブルス</v>
      </c>
      <c r="C32" s="229"/>
      <c r="D32" s="230"/>
      <c r="E32" s="62"/>
      <c r="F32" s="64" t="s">
        <v>64</v>
      </c>
    </row>
    <row r="33" spans="1:6" ht="21.75" customHeight="1" x14ac:dyDescent="0.15">
      <c r="A33" s="69">
        <f>COUNTA(B35:B55)</f>
        <v>0</v>
      </c>
    </row>
    <row r="34" spans="1:6" ht="19.5" customHeight="1" x14ac:dyDescent="0.15">
      <c r="A34" s="67" t="s">
        <v>50</v>
      </c>
      <c r="B34" s="67" t="s">
        <v>51</v>
      </c>
      <c r="C34" s="67" t="s">
        <v>60</v>
      </c>
      <c r="D34" s="67" t="s">
        <v>52</v>
      </c>
      <c r="E34" s="149" t="s">
        <v>155</v>
      </c>
      <c r="F34" s="67" t="s">
        <v>156</v>
      </c>
    </row>
    <row r="35" spans="1:6" ht="24" customHeight="1" x14ac:dyDescent="0.15">
      <c r="A35" s="239">
        <v>11</v>
      </c>
      <c r="B35" s="80"/>
      <c r="C35" s="81" t="str">
        <f>IF(B35="","",基本データ入力シート!$B$15)</f>
        <v/>
      </c>
      <c r="D35" s="80"/>
      <c r="E35" s="99"/>
      <c r="F35" s="241"/>
    </row>
    <row r="36" spans="1:6" ht="24" customHeight="1" x14ac:dyDescent="0.15">
      <c r="A36" s="240"/>
      <c r="B36" s="82"/>
      <c r="C36" s="83"/>
      <c r="D36" s="82"/>
      <c r="E36" s="100"/>
      <c r="F36" s="242"/>
    </row>
    <row r="37" spans="1:6" ht="24" customHeight="1" x14ac:dyDescent="0.15">
      <c r="A37" s="239">
        <v>12</v>
      </c>
      <c r="B37" s="80"/>
      <c r="C37" s="81" t="str">
        <f>IF(B37="","",基本データ入力シート!$B$15)</f>
        <v/>
      </c>
      <c r="D37" s="80"/>
      <c r="E37" s="99"/>
      <c r="F37" s="241"/>
    </row>
    <row r="38" spans="1:6" ht="24" customHeight="1" x14ac:dyDescent="0.15">
      <c r="A38" s="240"/>
      <c r="B38" s="82"/>
      <c r="C38" s="83"/>
      <c r="D38" s="82"/>
      <c r="E38" s="100"/>
      <c r="F38" s="242"/>
    </row>
    <row r="39" spans="1:6" ht="24" customHeight="1" x14ac:dyDescent="0.15">
      <c r="A39" s="239">
        <v>13</v>
      </c>
      <c r="B39" s="80"/>
      <c r="C39" s="81" t="str">
        <f>IF(B39="","",基本データ入力シート!$B$15)</f>
        <v/>
      </c>
      <c r="D39" s="80"/>
      <c r="E39" s="99"/>
      <c r="F39" s="241"/>
    </row>
    <row r="40" spans="1:6" ht="24" customHeight="1" x14ac:dyDescent="0.15">
      <c r="A40" s="240"/>
      <c r="B40" s="82"/>
      <c r="C40" s="83"/>
      <c r="D40" s="82"/>
      <c r="E40" s="100"/>
      <c r="F40" s="242"/>
    </row>
    <row r="41" spans="1:6" ht="24" customHeight="1" x14ac:dyDescent="0.15">
      <c r="A41" s="239">
        <v>14</v>
      </c>
      <c r="B41" s="80"/>
      <c r="C41" s="81" t="str">
        <f>IF(B41="","",基本データ入力シート!$B$15)</f>
        <v/>
      </c>
      <c r="D41" s="80"/>
      <c r="E41" s="99"/>
      <c r="F41" s="241"/>
    </row>
    <row r="42" spans="1:6" ht="24" customHeight="1" x14ac:dyDescent="0.15">
      <c r="A42" s="240"/>
      <c r="B42" s="82"/>
      <c r="C42" s="83"/>
      <c r="D42" s="82"/>
      <c r="E42" s="100"/>
      <c r="F42" s="242"/>
    </row>
    <row r="43" spans="1:6" ht="24" customHeight="1" x14ac:dyDescent="0.15">
      <c r="A43" s="239">
        <v>15</v>
      </c>
      <c r="B43" s="80"/>
      <c r="C43" s="81" t="str">
        <f>IF(B43="","",基本データ入力シート!$B$15)</f>
        <v/>
      </c>
      <c r="D43" s="80"/>
      <c r="E43" s="99"/>
      <c r="F43" s="241"/>
    </row>
    <row r="44" spans="1:6" ht="24" customHeight="1" x14ac:dyDescent="0.15">
      <c r="A44" s="240"/>
      <c r="B44" s="82"/>
      <c r="C44" s="83"/>
      <c r="D44" s="82"/>
      <c r="E44" s="100"/>
      <c r="F44" s="242"/>
    </row>
    <row r="45" spans="1:6" ht="24" customHeight="1" x14ac:dyDescent="0.15">
      <c r="A45" s="239">
        <v>16</v>
      </c>
      <c r="B45" s="80"/>
      <c r="C45" s="81" t="str">
        <f>IF(B45="","",基本データ入力シート!$B$15)</f>
        <v/>
      </c>
      <c r="D45" s="80"/>
      <c r="E45" s="99"/>
      <c r="F45" s="241"/>
    </row>
    <row r="46" spans="1:6" ht="24" customHeight="1" x14ac:dyDescent="0.15">
      <c r="A46" s="240"/>
      <c r="B46" s="82"/>
      <c r="C46" s="83"/>
      <c r="D46" s="82"/>
      <c r="E46" s="100"/>
      <c r="F46" s="242"/>
    </row>
    <row r="47" spans="1:6" ht="24" customHeight="1" x14ac:dyDescent="0.15">
      <c r="A47" s="239">
        <v>17</v>
      </c>
      <c r="B47" s="80"/>
      <c r="C47" s="81" t="str">
        <f>IF(B47="","",基本データ入力シート!$B$15)</f>
        <v/>
      </c>
      <c r="D47" s="80"/>
      <c r="E47" s="99"/>
      <c r="F47" s="241"/>
    </row>
    <row r="48" spans="1:6" ht="24" customHeight="1" x14ac:dyDescent="0.15">
      <c r="A48" s="240"/>
      <c r="B48" s="82"/>
      <c r="C48" s="83"/>
      <c r="D48" s="82"/>
      <c r="E48" s="100"/>
      <c r="F48" s="242"/>
    </row>
    <row r="49" spans="1:6" ht="24" customHeight="1" x14ac:dyDescent="0.15">
      <c r="A49" s="239">
        <v>18</v>
      </c>
      <c r="B49" s="80"/>
      <c r="C49" s="81" t="str">
        <f>IF(B49="","",基本データ入力シート!$B$15)</f>
        <v/>
      </c>
      <c r="D49" s="80"/>
      <c r="E49" s="99"/>
      <c r="F49" s="241"/>
    </row>
    <row r="50" spans="1:6" ht="24" customHeight="1" x14ac:dyDescent="0.15">
      <c r="A50" s="240"/>
      <c r="B50" s="82"/>
      <c r="C50" s="83"/>
      <c r="D50" s="82"/>
      <c r="E50" s="100"/>
      <c r="F50" s="242"/>
    </row>
    <row r="51" spans="1:6" ht="24" customHeight="1" x14ac:dyDescent="0.15">
      <c r="A51" s="239">
        <v>19</v>
      </c>
      <c r="B51" s="80"/>
      <c r="C51" s="81" t="str">
        <f>IF(B51="","",基本データ入力シート!$B$15)</f>
        <v/>
      </c>
      <c r="D51" s="80"/>
      <c r="E51" s="99"/>
      <c r="F51" s="241"/>
    </row>
    <row r="52" spans="1:6" ht="24" customHeight="1" x14ac:dyDescent="0.15">
      <c r="A52" s="240"/>
      <c r="B52" s="82"/>
      <c r="C52" s="83"/>
      <c r="D52" s="82"/>
      <c r="E52" s="100"/>
      <c r="F52" s="242"/>
    </row>
    <row r="53" spans="1:6" ht="24" customHeight="1" x14ac:dyDescent="0.15">
      <c r="A53" s="239">
        <v>20</v>
      </c>
      <c r="B53" s="80"/>
      <c r="C53" s="81" t="str">
        <f>IF(B53="","",基本データ入力シート!$B$15)</f>
        <v/>
      </c>
      <c r="D53" s="80"/>
      <c r="E53" s="99"/>
      <c r="F53" s="241"/>
    </row>
    <row r="54" spans="1:6" ht="24" customHeight="1" x14ac:dyDescent="0.15">
      <c r="A54" s="240"/>
      <c r="B54" s="82"/>
      <c r="C54" s="83"/>
      <c r="D54" s="82"/>
      <c r="E54" s="100"/>
      <c r="F54" s="242"/>
    </row>
    <row r="55" spans="1:6" ht="24" customHeight="1" x14ac:dyDescent="0.15">
      <c r="A55" s="65"/>
      <c r="B55" s="65"/>
      <c r="C55" s="65"/>
      <c r="D55" s="65"/>
      <c r="E55" s="65"/>
      <c r="F55" s="65"/>
    </row>
    <row r="57" spans="1:6" ht="13.5" customHeight="1" x14ac:dyDescent="0.15">
      <c r="B57" s="231" t="s">
        <v>48</v>
      </c>
      <c r="C57" s="233" t="str">
        <f>基本データ入力シート!$B$2</f>
        <v>令和６年度　第76回滋賀県クラス別バドミントン選手権大会</v>
      </c>
      <c r="D57" s="234"/>
      <c r="E57" s="234"/>
      <c r="F57" s="235"/>
    </row>
    <row r="58" spans="1:6" ht="13.5" customHeight="1" x14ac:dyDescent="0.15">
      <c r="B58" s="232"/>
      <c r="C58" s="236"/>
      <c r="D58" s="237"/>
      <c r="E58" s="237"/>
      <c r="F58" s="238"/>
    </row>
    <row r="59" spans="1:6" ht="13.5" customHeight="1" x14ac:dyDescent="0.15">
      <c r="B59" s="60"/>
      <c r="C59" s="60"/>
      <c r="D59" s="60"/>
      <c r="E59" s="61"/>
    </row>
    <row r="60" spans="1:6" ht="21.75" customHeight="1" x14ac:dyDescent="0.15">
      <c r="A60" s="63" t="s">
        <v>49</v>
      </c>
      <c r="B60" s="228" t="str">
        <f>B4</f>
        <v>Ａクラス：女子ダブルス</v>
      </c>
      <c r="C60" s="229"/>
      <c r="D60" s="230"/>
      <c r="E60" s="62"/>
      <c r="F60" s="64" t="s">
        <v>65</v>
      </c>
    </row>
    <row r="61" spans="1:6" ht="21.75" customHeight="1" x14ac:dyDescent="0.15">
      <c r="A61" s="69">
        <f>COUNTA(B63:B83)</f>
        <v>0</v>
      </c>
    </row>
    <row r="62" spans="1:6" ht="19.5" customHeight="1" x14ac:dyDescent="0.15">
      <c r="A62" s="67" t="s">
        <v>50</v>
      </c>
      <c r="B62" s="67" t="s">
        <v>51</v>
      </c>
      <c r="C62" s="67" t="s">
        <v>60</v>
      </c>
      <c r="D62" s="67" t="s">
        <v>52</v>
      </c>
      <c r="E62" s="149" t="s">
        <v>155</v>
      </c>
      <c r="F62" s="67" t="s">
        <v>156</v>
      </c>
    </row>
    <row r="63" spans="1:6" ht="24" customHeight="1" x14ac:dyDescent="0.15">
      <c r="A63" s="239">
        <v>21</v>
      </c>
      <c r="B63" s="80"/>
      <c r="C63" s="81" t="str">
        <f>IF(B63="","",基本データ入力シート!$B$15)</f>
        <v/>
      </c>
      <c r="D63" s="80"/>
      <c r="E63" s="99"/>
      <c r="F63" s="241"/>
    </row>
    <row r="64" spans="1:6" ht="24" customHeight="1" x14ac:dyDescent="0.15">
      <c r="A64" s="240"/>
      <c r="B64" s="82"/>
      <c r="C64" s="83"/>
      <c r="D64" s="82"/>
      <c r="E64" s="100"/>
      <c r="F64" s="242"/>
    </row>
    <row r="65" spans="1:6" ht="24" customHeight="1" x14ac:dyDescent="0.15">
      <c r="A65" s="239">
        <v>22</v>
      </c>
      <c r="B65" s="80"/>
      <c r="C65" s="81" t="str">
        <f>IF(B65="","",基本データ入力シート!$B$15)</f>
        <v/>
      </c>
      <c r="D65" s="80"/>
      <c r="E65" s="99"/>
      <c r="F65" s="241"/>
    </row>
    <row r="66" spans="1:6" ht="24" customHeight="1" x14ac:dyDescent="0.15">
      <c r="A66" s="240"/>
      <c r="B66" s="82"/>
      <c r="C66" s="83"/>
      <c r="D66" s="82"/>
      <c r="E66" s="100"/>
      <c r="F66" s="242"/>
    </row>
    <row r="67" spans="1:6" ht="24" customHeight="1" x14ac:dyDescent="0.15">
      <c r="A67" s="239">
        <v>23</v>
      </c>
      <c r="B67" s="80"/>
      <c r="C67" s="81" t="str">
        <f>IF(B67="","",基本データ入力シート!$B$15)</f>
        <v/>
      </c>
      <c r="D67" s="80"/>
      <c r="E67" s="99"/>
      <c r="F67" s="241"/>
    </row>
    <row r="68" spans="1:6" ht="24" customHeight="1" x14ac:dyDescent="0.15">
      <c r="A68" s="240"/>
      <c r="B68" s="82"/>
      <c r="C68" s="83"/>
      <c r="D68" s="82"/>
      <c r="E68" s="100"/>
      <c r="F68" s="242"/>
    </row>
    <row r="69" spans="1:6" ht="24" customHeight="1" x14ac:dyDescent="0.15">
      <c r="A69" s="239">
        <v>24</v>
      </c>
      <c r="B69" s="80"/>
      <c r="C69" s="81" t="str">
        <f>IF(B69="","",基本データ入力シート!$B$15)</f>
        <v/>
      </c>
      <c r="D69" s="80"/>
      <c r="E69" s="99"/>
      <c r="F69" s="241"/>
    </row>
    <row r="70" spans="1:6" ht="24" customHeight="1" x14ac:dyDescent="0.15">
      <c r="A70" s="240"/>
      <c r="B70" s="82"/>
      <c r="C70" s="83"/>
      <c r="D70" s="82"/>
      <c r="E70" s="100"/>
      <c r="F70" s="242"/>
    </row>
    <row r="71" spans="1:6" ht="24" customHeight="1" x14ac:dyDescent="0.15">
      <c r="A71" s="239">
        <v>25</v>
      </c>
      <c r="B71" s="80"/>
      <c r="C71" s="81" t="str">
        <f>IF(B71="","",基本データ入力シート!$B$15)</f>
        <v/>
      </c>
      <c r="D71" s="80"/>
      <c r="E71" s="99"/>
      <c r="F71" s="241"/>
    </row>
    <row r="72" spans="1:6" ht="24" customHeight="1" x14ac:dyDescent="0.15">
      <c r="A72" s="240"/>
      <c r="B72" s="82"/>
      <c r="C72" s="83"/>
      <c r="D72" s="82"/>
      <c r="E72" s="100"/>
      <c r="F72" s="242"/>
    </row>
    <row r="73" spans="1:6" ht="24" customHeight="1" x14ac:dyDescent="0.15">
      <c r="A73" s="239">
        <v>26</v>
      </c>
      <c r="B73" s="80"/>
      <c r="C73" s="81" t="str">
        <f>IF(B73="","",基本データ入力シート!$B$15)</f>
        <v/>
      </c>
      <c r="D73" s="80"/>
      <c r="E73" s="99"/>
      <c r="F73" s="241"/>
    </row>
    <row r="74" spans="1:6" ht="24" customHeight="1" x14ac:dyDescent="0.15">
      <c r="A74" s="240"/>
      <c r="B74" s="82"/>
      <c r="C74" s="83"/>
      <c r="D74" s="82"/>
      <c r="E74" s="100"/>
      <c r="F74" s="242"/>
    </row>
    <row r="75" spans="1:6" ht="24" customHeight="1" x14ac:dyDescent="0.15">
      <c r="A75" s="239">
        <v>27</v>
      </c>
      <c r="B75" s="80"/>
      <c r="C75" s="81" t="str">
        <f>IF(B75="","",基本データ入力シート!$B$15)</f>
        <v/>
      </c>
      <c r="D75" s="80"/>
      <c r="E75" s="99"/>
      <c r="F75" s="241"/>
    </row>
    <row r="76" spans="1:6" ht="24" customHeight="1" x14ac:dyDescent="0.15">
      <c r="A76" s="240"/>
      <c r="B76" s="82"/>
      <c r="C76" s="83"/>
      <c r="D76" s="82"/>
      <c r="E76" s="100"/>
      <c r="F76" s="242"/>
    </row>
    <row r="77" spans="1:6" ht="24" customHeight="1" x14ac:dyDescent="0.15">
      <c r="A77" s="239">
        <v>28</v>
      </c>
      <c r="B77" s="80"/>
      <c r="C77" s="81" t="str">
        <f>IF(B77="","",基本データ入力シート!$B$15)</f>
        <v/>
      </c>
      <c r="D77" s="80"/>
      <c r="E77" s="99"/>
      <c r="F77" s="241"/>
    </row>
    <row r="78" spans="1:6" ht="24" customHeight="1" x14ac:dyDescent="0.15">
      <c r="A78" s="240"/>
      <c r="B78" s="82"/>
      <c r="C78" s="83"/>
      <c r="D78" s="82"/>
      <c r="E78" s="100"/>
      <c r="F78" s="242"/>
    </row>
    <row r="79" spans="1:6" ht="24" customHeight="1" x14ac:dyDescent="0.15">
      <c r="A79" s="239">
        <v>29</v>
      </c>
      <c r="B79" s="80"/>
      <c r="C79" s="81" t="str">
        <f>IF(B79="","",基本データ入力シート!$B$15)</f>
        <v/>
      </c>
      <c r="D79" s="80"/>
      <c r="E79" s="99"/>
      <c r="F79" s="241"/>
    </row>
    <row r="80" spans="1:6" ht="24" customHeight="1" x14ac:dyDescent="0.15">
      <c r="A80" s="240"/>
      <c r="B80" s="82"/>
      <c r="C80" s="83"/>
      <c r="D80" s="82"/>
      <c r="E80" s="100"/>
      <c r="F80" s="242"/>
    </row>
    <row r="81" spans="1:6" ht="24" customHeight="1" x14ac:dyDescent="0.15">
      <c r="A81" s="239">
        <v>30</v>
      </c>
      <c r="B81" s="80"/>
      <c r="C81" s="81" t="str">
        <f>IF(B81="","",基本データ入力シート!$B$15)</f>
        <v/>
      </c>
      <c r="D81" s="80"/>
      <c r="E81" s="99"/>
      <c r="F81" s="241"/>
    </row>
    <row r="82" spans="1:6" ht="24" customHeight="1" x14ac:dyDescent="0.15">
      <c r="A82" s="240"/>
      <c r="B82" s="82"/>
      <c r="C82" s="83"/>
      <c r="D82" s="82"/>
      <c r="E82" s="100"/>
      <c r="F82" s="242"/>
    </row>
    <row r="83" spans="1:6" ht="24" customHeight="1" x14ac:dyDescent="0.15">
      <c r="A83" s="65"/>
      <c r="B83" s="65"/>
      <c r="C83" s="65"/>
      <c r="D83" s="65"/>
      <c r="E83" s="65"/>
      <c r="F83" s="65"/>
    </row>
  </sheetData>
  <mergeCells count="70">
    <mergeCell ref="A81:A82"/>
    <mergeCell ref="F81:F82"/>
    <mergeCell ref="A1:A2"/>
    <mergeCell ref="A77:A78"/>
    <mergeCell ref="F77:F78"/>
    <mergeCell ref="A79:A80"/>
    <mergeCell ref="F79:F80"/>
    <mergeCell ref="A69:A70"/>
    <mergeCell ref="F69:F70"/>
    <mergeCell ref="A71:A72"/>
    <mergeCell ref="F71:F72"/>
    <mergeCell ref="A73:A74"/>
    <mergeCell ref="F73:F74"/>
    <mergeCell ref="A67:A68"/>
    <mergeCell ref="F67:F68"/>
    <mergeCell ref="B57:B58"/>
    <mergeCell ref="C57:F58"/>
    <mergeCell ref="A75:A76"/>
    <mergeCell ref="F75:F76"/>
    <mergeCell ref="B60:D60"/>
    <mergeCell ref="A63:A64"/>
    <mergeCell ref="F63:F64"/>
    <mergeCell ref="A65:A66"/>
    <mergeCell ref="F65:F66"/>
    <mergeCell ref="A49:A50"/>
    <mergeCell ref="F49:F50"/>
    <mergeCell ref="A51:A52"/>
    <mergeCell ref="F51:F52"/>
    <mergeCell ref="A53:A54"/>
    <mergeCell ref="F53:F54"/>
    <mergeCell ref="A37:A38"/>
    <mergeCell ref="F37:F38"/>
    <mergeCell ref="A39:A40"/>
    <mergeCell ref="F39:F40"/>
    <mergeCell ref="A41:A42"/>
    <mergeCell ref="F41:F42"/>
    <mergeCell ref="A43:A44"/>
    <mergeCell ref="F43:F44"/>
    <mergeCell ref="A45:A46"/>
    <mergeCell ref="F45:F46"/>
    <mergeCell ref="A47:A48"/>
    <mergeCell ref="F47:F48"/>
    <mergeCell ref="B29:B30"/>
    <mergeCell ref="C29:F30"/>
    <mergeCell ref="B32:D32"/>
    <mergeCell ref="A35:A36"/>
    <mergeCell ref="F35:F36"/>
    <mergeCell ref="A9:A10"/>
    <mergeCell ref="F9:F10"/>
    <mergeCell ref="A23:A24"/>
    <mergeCell ref="F23:F24"/>
    <mergeCell ref="A25:A26"/>
    <mergeCell ref="F25:F26"/>
    <mergeCell ref="A17:A18"/>
    <mergeCell ref="F17:F18"/>
    <mergeCell ref="A19:A20"/>
    <mergeCell ref="F19:F20"/>
    <mergeCell ref="A21:A22"/>
    <mergeCell ref="F21:F22"/>
    <mergeCell ref="B1:B2"/>
    <mergeCell ref="C1:F2"/>
    <mergeCell ref="B4:D4"/>
    <mergeCell ref="A7:A8"/>
    <mergeCell ref="F7:F8"/>
    <mergeCell ref="A11:A12"/>
    <mergeCell ref="F11:F12"/>
    <mergeCell ref="A13:A14"/>
    <mergeCell ref="F13:F14"/>
    <mergeCell ref="A15:A16"/>
    <mergeCell ref="F15:F16"/>
  </mergeCells>
  <phoneticPr fontId="4"/>
  <conditionalFormatting sqref="B7:B26">
    <cfRule type="cellIs" dxfId="35" priority="1" operator="equal">
      <formula>0</formula>
    </cfRule>
  </conditionalFormatting>
  <conditionalFormatting sqref="B35:B54">
    <cfRule type="cellIs" dxfId="34" priority="18" operator="equal">
      <formula>0</formula>
    </cfRule>
  </conditionalFormatting>
  <conditionalFormatting sqref="B63:B82">
    <cfRule type="cellIs" dxfId="33" priority="22" operator="equal">
      <formula>0</formula>
    </cfRule>
  </conditionalFormatting>
  <conditionalFormatting sqref="D7:F26">
    <cfRule type="cellIs" dxfId="32" priority="2" operator="equal">
      <formula>0</formula>
    </cfRule>
  </conditionalFormatting>
  <conditionalFormatting sqref="D35:F54">
    <cfRule type="cellIs" dxfId="31" priority="34" operator="equal">
      <formula>0</formula>
    </cfRule>
  </conditionalFormatting>
  <conditionalFormatting sqref="D63:F82">
    <cfRule type="cellIs" dxfId="30" priority="26" operator="equal">
      <formula>0</formula>
    </cfRule>
  </conditionalFormatting>
  <conditionalFormatting sqref="F7:F26">
    <cfRule type="cellIs" dxfId="29" priority="3" operator="equal">
      <formula>"０+$J$12"</formula>
    </cfRule>
  </conditionalFormatting>
  <conditionalFormatting sqref="F35:F54">
    <cfRule type="cellIs" dxfId="28" priority="35" operator="equal">
      <formula>"０+$J$12"</formula>
    </cfRule>
  </conditionalFormatting>
  <conditionalFormatting sqref="F63:F82">
    <cfRule type="cellIs" dxfId="27" priority="27" operator="equal">
      <formula>"０+$J$12"</formula>
    </cfRule>
  </conditionalFormatting>
  <pageMargins left="0.62992125984251968" right="0.23622047244094491" top="0.55118110236220474" bottom="0.55118110236220474" header="0.31496062992125984" footer="0.31496062992125984"/>
  <pageSetup paperSize="9" orientation="portrait" horizont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99"/>
  </sheetPr>
  <dimension ref="A1:F83"/>
  <sheetViews>
    <sheetView workbookViewId="0">
      <selection activeCell="L12" sqref="L12"/>
    </sheetView>
    <sheetView workbookViewId="1"/>
  </sheetViews>
  <sheetFormatPr defaultColWidth="9" defaultRowHeight="13.5" x14ac:dyDescent="0.15"/>
  <cols>
    <col min="1" max="1" width="5.625" customWidth="1"/>
    <col min="2" max="2" width="19.625" customWidth="1"/>
    <col min="3" max="3" width="16" customWidth="1"/>
    <col min="4" max="4" width="7.5" customWidth="1"/>
    <col min="5" max="5" width="19.25" customWidth="1"/>
    <col min="6" max="6" width="24.5" customWidth="1"/>
  </cols>
  <sheetData>
    <row r="1" spans="1:6" ht="13.5" customHeight="1" x14ac:dyDescent="0.15">
      <c r="A1" s="256">
        <f>A33+A5</f>
        <v>0</v>
      </c>
      <c r="B1" s="231" t="s">
        <v>48</v>
      </c>
      <c r="C1" s="233" t="str">
        <f>基本データ入力シート!$B$2</f>
        <v>令和６年度　第76回滋賀県クラス別バドミントン選手権大会</v>
      </c>
      <c r="D1" s="234"/>
      <c r="E1" s="234"/>
      <c r="F1" s="235"/>
    </row>
    <row r="2" spans="1:6" ht="13.5" customHeight="1" x14ac:dyDescent="0.15">
      <c r="A2" s="256"/>
      <c r="B2" s="232"/>
      <c r="C2" s="236"/>
      <c r="D2" s="237"/>
      <c r="E2" s="237"/>
      <c r="F2" s="238"/>
    </row>
    <row r="3" spans="1:6" ht="13.5" customHeight="1" x14ac:dyDescent="0.15">
      <c r="B3" s="60"/>
      <c r="C3" s="60"/>
      <c r="D3" s="60"/>
      <c r="E3" s="61"/>
    </row>
    <row r="4" spans="1:6" ht="21.75" customHeight="1" x14ac:dyDescent="0.15">
      <c r="A4" s="63" t="s">
        <v>49</v>
      </c>
      <c r="B4" s="228" t="s">
        <v>115</v>
      </c>
      <c r="C4" s="229"/>
      <c r="D4" s="230"/>
      <c r="F4" s="64" t="s">
        <v>63</v>
      </c>
    </row>
    <row r="5" spans="1:6" ht="21.75" customHeight="1" x14ac:dyDescent="0.15">
      <c r="A5" s="69">
        <f>COUNTA(B7:B26)</f>
        <v>0</v>
      </c>
    </row>
    <row r="6" spans="1:6" ht="19.5" customHeight="1" x14ac:dyDescent="0.15">
      <c r="A6" s="67" t="s">
        <v>50</v>
      </c>
      <c r="B6" s="67" t="s">
        <v>51</v>
      </c>
      <c r="C6" s="67" t="s">
        <v>60</v>
      </c>
      <c r="D6" s="67" t="s">
        <v>52</v>
      </c>
      <c r="E6" s="149" t="s">
        <v>155</v>
      </c>
      <c r="F6" s="67" t="s">
        <v>156</v>
      </c>
    </row>
    <row r="7" spans="1:6" ht="24" customHeight="1" x14ac:dyDescent="0.15">
      <c r="A7" s="239">
        <v>1</v>
      </c>
      <c r="B7" s="80"/>
      <c r="C7" s="81" t="str">
        <f>IF(B7="","",基本データ入力シート!$B$15)</f>
        <v/>
      </c>
      <c r="D7" s="80"/>
      <c r="E7" s="99"/>
      <c r="F7" s="241"/>
    </row>
    <row r="8" spans="1:6" ht="24" customHeight="1" x14ac:dyDescent="0.15">
      <c r="A8" s="240"/>
      <c r="B8" s="82"/>
      <c r="C8" s="83"/>
      <c r="D8" s="82"/>
      <c r="E8" s="100"/>
      <c r="F8" s="242"/>
    </row>
    <row r="9" spans="1:6" ht="24" customHeight="1" x14ac:dyDescent="0.15">
      <c r="A9" s="239">
        <v>2</v>
      </c>
      <c r="B9" s="80"/>
      <c r="C9" s="81" t="str">
        <f>IF(B9="","",基本データ入力シート!$B$15)</f>
        <v/>
      </c>
      <c r="D9" s="80"/>
      <c r="E9" s="99"/>
      <c r="F9" s="241"/>
    </row>
    <row r="10" spans="1:6" ht="24" customHeight="1" x14ac:dyDescent="0.15">
      <c r="A10" s="240"/>
      <c r="B10" s="82"/>
      <c r="C10" s="83"/>
      <c r="D10" s="82"/>
      <c r="E10" s="100"/>
      <c r="F10" s="242"/>
    </row>
    <row r="11" spans="1:6" ht="24" customHeight="1" x14ac:dyDescent="0.15">
      <c r="A11" s="239">
        <v>3</v>
      </c>
      <c r="B11" s="80"/>
      <c r="C11" s="81" t="str">
        <f>IF(B11="","",基本データ入力シート!$B$15)</f>
        <v/>
      </c>
      <c r="D11" s="80"/>
      <c r="E11" s="99"/>
      <c r="F11" s="241"/>
    </row>
    <row r="12" spans="1:6" ht="24" customHeight="1" x14ac:dyDescent="0.15">
      <c r="A12" s="240"/>
      <c r="B12" s="82"/>
      <c r="C12" s="83"/>
      <c r="D12" s="82"/>
      <c r="E12" s="100"/>
      <c r="F12" s="242"/>
    </row>
    <row r="13" spans="1:6" ht="24" customHeight="1" x14ac:dyDescent="0.15">
      <c r="A13" s="239">
        <v>4</v>
      </c>
      <c r="B13" s="80"/>
      <c r="C13" s="81" t="str">
        <f>IF(B13="","",基本データ入力シート!$B$15)</f>
        <v/>
      </c>
      <c r="D13" s="80"/>
      <c r="E13" s="99"/>
      <c r="F13" s="241"/>
    </row>
    <row r="14" spans="1:6" ht="24" customHeight="1" x14ac:dyDescent="0.15">
      <c r="A14" s="240"/>
      <c r="B14" s="82"/>
      <c r="C14" s="83"/>
      <c r="D14" s="82"/>
      <c r="E14" s="100"/>
      <c r="F14" s="242"/>
    </row>
    <row r="15" spans="1:6" ht="24" customHeight="1" x14ac:dyDescent="0.15">
      <c r="A15" s="239">
        <v>5</v>
      </c>
      <c r="B15" s="80"/>
      <c r="C15" s="81" t="str">
        <f>IF(B15="","",基本データ入力シート!$B$15)</f>
        <v/>
      </c>
      <c r="D15" s="80"/>
      <c r="E15" s="99"/>
      <c r="F15" s="241"/>
    </row>
    <row r="16" spans="1:6" ht="24" customHeight="1" x14ac:dyDescent="0.15">
      <c r="A16" s="240"/>
      <c r="B16" s="82"/>
      <c r="C16" s="83"/>
      <c r="D16" s="82"/>
      <c r="E16" s="100"/>
      <c r="F16" s="242"/>
    </row>
    <row r="17" spans="1:6" ht="24" customHeight="1" x14ac:dyDescent="0.15">
      <c r="A17" s="239">
        <v>6</v>
      </c>
      <c r="B17" s="80"/>
      <c r="C17" s="81" t="str">
        <f>IF(B17="","",基本データ入力シート!$B$15)</f>
        <v/>
      </c>
      <c r="D17" s="80"/>
      <c r="E17" s="99"/>
      <c r="F17" s="241"/>
    </row>
    <row r="18" spans="1:6" ht="24" customHeight="1" x14ac:dyDescent="0.15">
      <c r="A18" s="240"/>
      <c r="B18" s="82"/>
      <c r="C18" s="83"/>
      <c r="D18" s="82"/>
      <c r="E18" s="100"/>
      <c r="F18" s="242"/>
    </row>
    <row r="19" spans="1:6" ht="24" customHeight="1" x14ac:dyDescent="0.15">
      <c r="A19" s="239">
        <v>7</v>
      </c>
      <c r="B19" s="80"/>
      <c r="C19" s="81" t="str">
        <f>IF(B19="","",基本データ入力シート!$B$15)</f>
        <v/>
      </c>
      <c r="D19" s="80"/>
      <c r="E19" s="99"/>
      <c r="F19" s="241"/>
    </row>
    <row r="20" spans="1:6" ht="24" customHeight="1" x14ac:dyDescent="0.15">
      <c r="A20" s="240"/>
      <c r="B20" s="82"/>
      <c r="C20" s="83"/>
      <c r="D20" s="82"/>
      <c r="E20" s="100"/>
      <c r="F20" s="242"/>
    </row>
    <row r="21" spans="1:6" ht="24" customHeight="1" x14ac:dyDescent="0.15">
      <c r="A21" s="239">
        <v>8</v>
      </c>
      <c r="B21" s="80"/>
      <c r="C21" s="81" t="str">
        <f>IF(B21="","",基本データ入力シート!$B$15)</f>
        <v/>
      </c>
      <c r="D21" s="80"/>
      <c r="E21" s="99"/>
      <c r="F21" s="241"/>
    </row>
    <row r="22" spans="1:6" ht="24" customHeight="1" x14ac:dyDescent="0.15">
      <c r="A22" s="240"/>
      <c r="B22" s="82"/>
      <c r="C22" s="83"/>
      <c r="D22" s="82"/>
      <c r="E22" s="100"/>
      <c r="F22" s="242"/>
    </row>
    <row r="23" spans="1:6" ht="24" customHeight="1" x14ac:dyDescent="0.15">
      <c r="A23" s="239">
        <v>9</v>
      </c>
      <c r="B23" s="80"/>
      <c r="C23" s="81" t="str">
        <f>IF(B23="","",基本データ入力シート!$B$15)</f>
        <v/>
      </c>
      <c r="D23" s="80"/>
      <c r="E23" s="99"/>
      <c r="F23" s="241"/>
    </row>
    <row r="24" spans="1:6" ht="24" customHeight="1" x14ac:dyDescent="0.15">
      <c r="A24" s="240"/>
      <c r="B24" s="82"/>
      <c r="C24" s="83"/>
      <c r="D24" s="82"/>
      <c r="E24" s="100"/>
      <c r="F24" s="242"/>
    </row>
    <row r="25" spans="1:6" ht="24" customHeight="1" x14ac:dyDescent="0.15">
      <c r="A25" s="239">
        <v>10</v>
      </c>
      <c r="B25" s="80"/>
      <c r="C25" s="81" t="str">
        <f>IF(B25="","",基本データ入力シート!$B$15)</f>
        <v/>
      </c>
      <c r="D25" s="80"/>
      <c r="E25" s="99"/>
      <c r="F25" s="241"/>
    </row>
    <row r="26" spans="1:6" ht="24" customHeight="1" x14ac:dyDescent="0.15">
      <c r="A26" s="240"/>
      <c r="B26" s="82"/>
      <c r="C26" s="83"/>
      <c r="D26" s="82"/>
      <c r="E26" s="100"/>
      <c r="F26" s="242"/>
    </row>
    <row r="27" spans="1:6" ht="24" customHeight="1" x14ac:dyDescent="0.15">
      <c r="A27" s="65"/>
      <c r="B27" s="65"/>
      <c r="C27" s="65"/>
      <c r="D27" s="65"/>
      <c r="E27" s="65"/>
      <c r="F27" s="65"/>
    </row>
    <row r="29" spans="1:6" ht="13.5" customHeight="1" x14ac:dyDescent="0.15">
      <c r="B29" s="231" t="s">
        <v>48</v>
      </c>
      <c r="C29" s="233" t="str">
        <f>基本データ入力シート!$B$2</f>
        <v>令和６年度　第76回滋賀県クラス別バドミントン選手権大会</v>
      </c>
      <c r="D29" s="234"/>
      <c r="E29" s="234"/>
      <c r="F29" s="235"/>
    </row>
    <row r="30" spans="1:6" ht="13.5" customHeight="1" x14ac:dyDescent="0.15">
      <c r="B30" s="232"/>
      <c r="C30" s="236"/>
      <c r="D30" s="237"/>
      <c r="E30" s="237"/>
      <c r="F30" s="238"/>
    </row>
    <row r="31" spans="1:6" ht="13.5" customHeight="1" x14ac:dyDescent="0.15">
      <c r="B31" s="60"/>
      <c r="C31" s="60"/>
      <c r="D31" s="60"/>
      <c r="E31" s="61"/>
    </row>
    <row r="32" spans="1:6" ht="21.75" customHeight="1" x14ac:dyDescent="0.15">
      <c r="A32" s="63" t="s">
        <v>49</v>
      </c>
      <c r="B32" s="228" t="str">
        <f>B4</f>
        <v>Ｂクラス：女子ダブルス</v>
      </c>
      <c r="C32" s="229"/>
      <c r="D32" s="230"/>
      <c r="E32" s="62"/>
      <c r="F32" s="64" t="s">
        <v>64</v>
      </c>
    </row>
    <row r="33" spans="1:6" ht="21.75" customHeight="1" x14ac:dyDescent="0.15">
      <c r="A33" s="69">
        <f>COUNTA(B35:B55)</f>
        <v>0</v>
      </c>
    </row>
    <row r="34" spans="1:6" ht="19.5" customHeight="1" x14ac:dyDescent="0.15">
      <c r="A34" s="67" t="s">
        <v>50</v>
      </c>
      <c r="B34" s="67" t="s">
        <v>51</v>
      </c>
      <c r="C34" s="67" t="s">
        <v>60</v>
      </c>
      <c r="D34" s="67" t="s">
        <v>52</v>
      </c>
      <c r="E34" s="149" t="s">
        <v>155</v>
      </c>
      <c r="F34" s="67" t="s">
        <v>156</v>
      </c>
    </row>
    <row r="35" spans="1:6" ht="24" customHeight="1" x14ac:dyDescent="0.15">
      <c r="A35" s="239">
        <v>11</v>
      </c>
      <c r="B35" s="80"/>
      <c r="C35" s="81" t="str">
        <f>IF(B35="","",基本データ入力シート!$B$15)</f>
        <v/>
      </c>
      <c r="D35" s="80"/>
      <c r="E35" s="99"/>
      <c r="F35" s="241"/>
    </row>
    <row r="36" spans="1:6" ht="24" customHeight="1" x14ac:dyDescent="0.15">
      <c r="A36" s="240"/>
      <c r="B36" s="82"/>
      <c r="C36" s="83"/>
      <c r="D36" s="82"/>
      <c r="E36" s="100"/>
      <c r="F36" s="242"/>
    </row>
    <row r="37" spans="1:6" ht="24" customHeight="1" x14ac:dyDescent="0.15">
      <c r="A37" s="239">
        <v>12</v>
      </c>
      <c r="B37" s="80"/>
      <c r="C37" s="81" t="str">
        <f>IF(B37="","",基本データ入力シート!$B$15)</f>
        <v/>
      </c>
      <c r="D37" s="80"/>
      <c r="E37" s="99"/>
      <c r="F37" s="241"/>
    </row>
    <row r="38" spans="1:6" ht="24" customHeight="1" x14ac:dyDescent="0.15">
      <c r="A38" s="240"/>
      <c r="B38" s="82"/>
      <c r="C38" s="83"/>
      <c r="D38" s="82"/>
      <c r="E38" s="100"/>
      <c r="F38" s="242"/>
    </row>
    <row r="39" spans="1:6" ht="24" customHeight="1" x14ac:dyDescent="0.15">
      <c r="A39" s="239">
        <v>13</v>
      </c>
      <c r="B39" s="80"/>
      <c r="C39" s="81" t="str">
        <f>IF(B39="","",基本データ入力シート!$B$15)</f>
        <v/>
      </c>
      <c r="D39" s="80"/>
      <c r="E39" s="99"/>
      <c r="F39" s="241"/>
    </row>
    <row r="40" spans="1:6" ht="24" customHeight="1" x14ac:dyDescent="0.15">
      <c r="A40" s="240"/>
      <c r="B40" s="82"/>
      <c r="C40" s="83"/>
      <c r="D40" s="82"/>
      <c r="E40" s="100"/>
      <c r="F40" s="242"/>
    </row>
    <row r="41" spans="1:6" ht="24" customHeight="1" x14ac:dyDescent="0.15">
      <c r="A41" s="239">
        <v>14</v>
      </c>
      <c r="B41" s="80"/>
      <c r="C41" s="81" t="str">
        <f>IF(B41="","",基本データ入力シート!$B$15)</f>
        <v/>
      </c>
      <c r="D41" s="80"/>
      <c r="E41" s="99"/>
      <c r="F41" s="241"/>
    </row>
    <row r="42" spans="1:6" ht="24" customHeight="1" x14ac:dyDescent="0.15">
      <c r="A42" s="240"/>
      <c r="B42" s="82"/>
      <c r="C42" s="83"/>
      <c r="D42" s="82"/>
      <c r="E42" s="100"/>
      <c r="F42" s="242"/>
    </row>
    <row r="43" spans="1:6" ht="24" customHeight="1" x14ac:dyDescent="0.15">
      <c r="A43" s="239">
        <v>15</v>
      </c>
      <c r="B43" s="80"/>
      <c r="C43" s="81" t="str">
        <f>IF(B43="","",基本データ入力シート!$B$15)</f>
        <v/>
      </c>
      <c r="D43" s="80"/>
      <c r="E43" s="99"/>
      <c r="F43" s="241"/>
    </row>
    <row r="44" spans="1:6" ht="24" customHeight="1" x14ac:dyDescent="0.15">
      <c r="A44" s="240"/>
      <c r="B44" s="82"/>
      <c r="C44" s="83"/>
      <c r="D44" s="82"/>
      <c r="E44" s="100"/>
      <c r="F44" s="242"/>
    </row>
    <row r="45" spans="1:6" ht="24" customHeight="1" x14ac:dyDescent="0.15">
      <c r="A45" s="239">
        <v>16</v>
      </c>
      <c r="B45" s="80"/>
      <c r="C45" s="81" t="str">
        <f>IF(B45="","",基本データ入力シート!$B$15)</f>
        <v/>
      </c>
      <c r="D45" s="80"/>
      <c r="E45" s="99"/>
      <c r="F45" s="241"/>
    </row>
    <row r="46" spans="1:6" ht="24" customHeight="1" x14ac:dyDescent="0.15">
      <c r="A46" s="240"/>
      <c r="B46" s="82"/>
      <c r="C46" s="83"/>
      <c r="D46" s="82"/>
      <c r="E46" s="100"/>
      <c r="F46" s="242"/>
    </row>
    <row r="47" spans="1:6" ht="24" customHeight="1" x14ac:dyDescent="0.15">
      <c r="A47" s="239">
        <v>17</v>
      </c>
      <c r="B47" s="80"/>
      <c r="C47" s="81" t="str">
        <f>IF(B47="","",基本データ入力シート!$B$15)</f>
        <v/>
      </c>
      <c r="D47" s="80"/>
      <c r="E47" s="99"/>
      <c r="F47" s="241"/>
    </row>
    <row r="48" spans="1:6" ht="24" customHeight="1" x14ac:dyDescent="0.15">
      <c r="A48" s="240"/>
      <c r="B48" s="82"/>
      <c r="C48" s="83"/>
      <c r="D48" s="82"/>
      <c r="E48" s="100"/>
      <c r="F48" s="242"/>
    </row>
    <row r="49" spans="1:6" ht="24" customHeight="1" x14ac:dyDescent="0.15">
      <c r="A49" s="239">
        <v>18</v>
      </c>
      <c r="B49" s="80"/>
      <c r="C49" s="81" t="str">
        <f>IF(B49="","",基本データ入力シート!$B$15)</f>
        <v/>
      </c>
      <c r="D49" s="80"/>
      <c r="E49" s="99"/>
      <c r="F49" s="241"/>
    </row>
    <row r="50" spans="1:6" ht="24" customHeight="1" x14ac:dyDescent="0.15">
      <c r="A50" s="240"/>
      <c r="B50" s="82"/>
      <c r="C50" s="83"/>
      <c r="D50" s="82"/>
      <c r="E50" s="100"/>
      <c r="F50" s="242"/>
    </row>
    <row r="51" spans="1:6" ht="24" customHeight="1" x14ac:dyDescent="0.15">
      <c r="A51" s="239">
        <v>19</v>
      </c>
      <c r="B51" s="80"/>
      <c r="C51" s="81" t="str">
        <f>IF(B51="","",基本データ入力シート!$B$15)</f>
        <v/>
      </c>
      <c r="D51" s="80"/>
      <c r="E51" s="99"/>
      <c r="F51" s="241"/>
    </row>
    <row r="52" spans="1:6" ht="24" customHeight="1" x14ac:dyDescent="0.15">
      <c r="A52" s="240"/>
      <c r="B52" s="82"/>
      <c r="C52" s="83"/>
      <c r="D52" s="82"/>
      <c r="E52" s="100"/>
      <c r="F52" s="242"/>
    </row>
    <row r="53" spans="1:6" ht="24" customHeight="1" x14ac:dyDescent="0.15">
      <c r="A53" s="239">
        <v>20</v>
      </c>
      <c r="B53" s="80"/>
      <c r="C53" s="81" t="str">
        <f>IF(B53="","",基本データ入力シート!$B$15)</f>
        <v/>
      </c>
      <c r="D53" s="80"/>
      <c r="E53" s="99"/>
      <c r="F53" s="241"/>
    </row>
    <row r="54" spans="1:6" ht="24" customHeight="1" x14ac:dyDescent="0.15">
      <c r="A54" s="240"/>
      <c r="B54" s="82"/>
      <c r="C54" s="83"/>
      <c r="D54" s="82"/>
      <c r="E54" s="100"/>
      <c r="F54" s="242"/>
    </row>
    <row r="55" spans="1:6" ht="24" customHeight="1" x14ac:dyDescent="0.15">
      <c r="A55" s="65"/>
      <c r="B55" s="65"/>
      <c r="C55" s="65"/>
      <c r="D55" s="65"/>
      <c r="E55" s="65"/>
      <c r="F55" s="65"/>
    </row>
    <row r="57" spans="1:6" ht="13.5" customHeight="1" x14ac:dyDescent="0.15">
      <c r="B57" s="231" t="s">
        <v>48</v>
      </c>
      <c r="C57" s="233" t="str">
        <f>基本データ入力シート!$B$2</f>
        <v>令和６年度　第76回滋賀県クラス別バドミントン選手権大会</v>
      </c>
      <c r="D57" s="234"/>
      <c r="E57" s="234"/>
      <c r="F57" s="235"/>
    </row>
    <row r="58" spans="1:6" ht="13.5" customHeight="1" x14ac:dyDescent="0.15">
      <c r="B58" s="232"/>
      <c r="C58" s="236"/>
      <c r="D58" s="237"/>
      <c r="E58" s="237"/>
      <c r="F58" s="238"/>
    </row>
    <row r="59" spans="1:6" ht="13.5" customHeight="1" x14ac:dyDescent="0.15">
      <c r="B59" s="60"/>
      <c r="C59" s="60"/>
      <c r="D59" s="60"/>
      <c r="E59" s="61"/>
    </row>
    <row r="60" spans="1:6" ht="21.75" customHeight="1" x14ac:dyDescent="0.15">
      <c r="A60" s="63" t="s">
        <v>49</v>
      </c>
      <c r="B60" s="228" t="str">
        <f>B4</f>
        <v>Ｂクラス：女子ダブルス</v>
      </c>
      <c r="C60" s="229"/>
      <c r="D60" s="230"/>
      <c r="E60" s="62"/>
      <c r="F60" s="64" t="s">
        <v>65</v>
      </c>
    </row>
    <row r="61" spans="1:6" ht="21.75" customHeight="1" x14ac:dyDescent="0.15">
      <c r="A61" s="69">
        <f>COUNTA(B63:B83)</f>
        <v>0</v>
      </c>
    </row>
    <row r="62" spans="1:6" ht="19.5" customHeight="1" x14ac:dyDescent="0.15">
      <c r="A62" s="67" t="s">
        <v>50</v>
      </c>
      <c r="B62" s="67" t="s">
        <v>51</v>
      </c>
      <c r="C62" s="67" t="s">
        <v>60</v>
      </c>
      <c r="D62" s="67" t="s">
        <v>52</v>
      </c>
      <c r="E62" s="149" t="s">
        <v>155</v>
      </c>
      <c r="F62" s="67" t="s">
        <v>156</v>
      </c>
    </row>
    <row r="63" spans="1:6" ht="24" customHeight="1" x14ac:dyDescent="0.15">
      <c r="A63" s="239">
        <v>21</v>
      </c>
      <c r="B63" s="80"/>
      <c r="C63" s="81" t="str">
        <f>IF(B63="","",基本データ入力シート!$B$15)</f>
        <v/>
      </c>
      <c r="D63" s="80"/>
      <c r="E63" s="99"/>
      <c r="F63" s="241"/>
    </row>
    <row r="64" spans="1:6" ht="24" customHeight="1" x14ac:dyDescent="0.15">
      <c r="A64" s="240"/>
      <c r="B64" s="82"/>
      <c r="C64" s="83"/>
      <c r="D64" s="82"/>
      <c r="E64" s="100"/>
      <c r="F64" s="242"/>
    </row>
    <row r="65" spans="1:6" ht="24" customHeight="1" x14ac:dyDescent="0.15">
      <c r="A65" s="239">
        <v>22</v>
      </c>
      <c r="B65" s="80"/>
      <c r="C65" s="81" t="str">
        <f>IF(B65="","",基本データ入力シート!$B$15)</f>
        <v/>
      </c>
      <c r="D65" s="80"/>
      <c r="E65" s="99"/>
      <c r="F65" s="241"/>
    </row>
    <row r="66" spans="1:6" ht="24" customHeight="1" x14ac:dyDescent="0.15">
      <c r="A66" s="240"/>
      <c r="B66" s="82"/>
      <c r="C66" s="83"/>
      <c r="D66" s="82"/>
      <c r="E66" s="100"/>
      <c r="F66" s="242"/>
    </row>
    <row r="67" spans="1:6" ht="24" customHeight="1" x14ac:dyDescent="0.15">
      <c r="A67" s="239">
        <v>23</v>
      </c>
      <c r="B67" s="80"/>
      <c r="C67" s="81" t="str">
        <f>IF(B67="","",基本データ入力シート!$B$15)</f>
        <v/>
      </c>
      <c r="D67" s="80"/>
      <c r="E67" s="99"/>
      <c r="F67" s="241"/>
    </row>
    <row r="68" spans="1:6" ht="24" customHeight="1" x14ac:dyDescent="0.15">
      <c r="A68" s="240"/>
      <c r="B68" s="82"/>
      <c r="C68" s="83"/>
      <c r="D68" s="82"/>
      <c r="E68" s="100"/>
      <c r="F68" s="242"/>
    </row>
    <row r="69" spans="1:6" ht="24" customHeight="1" x14ac:dyDescent="0.15">
      <c r="A69" s="239">
        <v>24</v>
      </c>
      <c r="B69" s="80"/>
      <c r="C69" s="81" t="str">
        <f>IF(B69="","",基本データ入力シート!$B$15)</f>
        <v/>
      </c>
      <c r="D69" s="80"/>
      <c r="E69" s="99"/>
      <c r="F69" s="241"/>
    </row>
    <row r="70" spans="1:6" ht="24" customHeight="1" x14ac:dyDescent="0.15">
      <c r="A70" s="240"/>
      <c r="B70" s="82"/>
      <c r="C70" s="83"/>
      <c r="D70" s="82"/>
      <c r="E70" s="100"/>
      <c r="F70" s="242"/>
    </row>
    <row r="71" spans="1:6" ht="24" customHeight="1" x14ac:dyDescent="0.15">
      <c r="A71" s="239">
        <v>25</v>
      </c>
      <c r="B71" s="80"/>
      <c r="C71" s="81" t="str">
        <f>IF(B71="","",基本データ入力シート!$B$15)</f>
        <v/>
      </c>
      <c r="D71" s="80"/>
      <c r="E71" s="99"/>
      <c r="F71" s="241"/>
    </row>
    <row r="72" spans="1:6" ht="24" customHeight="1" x14ac:dyDescent="0.15">
      <c r="A72" s="240"/>
      <c r="B72" s="82"/>
      <c r="C72" s="83"/>
      <c r="D72" s="82"/>
      <c r="E72" s="100"/>
      <c r="F72" s="242"/>
    </row>
    <row r="73" spans="1:6" ht="24" customHeight="1" x14ac:dyDescent="0.15">
      <c r="A73" s="239">
        <v>26</v>
      </c>
      <c r="B73" s="80"/>
      <c r="C73" s="81" t="str">
        <f>IF(B73="","",基本データ入力シート!$B$15)</f>
        <v/>
      </c>
      <c r="D73" s="80"/>
      <c r="E73" s="99"/>
      <c r="F73" s="241"/>
    </row>
    <row r="74" spans="1:6" ht="24" customHeight="1" x14ac:dyDescent="0.15">
      <c r="A74" s="240"/>
      <c r="B74" s="82"/>
      <c r="C74" s="83"/>
      <c r="D74" s="82"/>
      <c r="E74" s="100"/>
      <c r="F74" s="242"/>
    </row>
    <row r="75" spans="1:6" ht="24" customHeight="1" x14ac:dyDescent="0.15">
      <c r="A75" s="239">
        <v>27</v>
      </c>
      <c r="B75" s="80"/>
      <c r="C75" s="81" t="str">
        <f>IF(B75="","",基本データ入力シート!$B$15)</f>
        <v/>
      </c>
      <c r="D75" s="80"/>
      <c r="E75" s="99"/>
      <c r="F75" s="241"/>
    </row>
    <row r="76" spans="1:6" ht="24" customHeight="1" x14ac:dyDescent="0.15">
      <c r="A76" s="240"/>
      <c r="B76" s="82"/>
      <c r="C76" s="83"/>
      <c r="D76" s="82"/>
      <c r="E76" s="100"/>
      <c r="F76" s="242"/>
    </row>
    <row r="77" spans="1:6" ht="24" customHeight="1" x14ac:dyDescent="0.15">
      <c r="A77" s="239">
        <v>28</v>
      </c>
      <c r="B77" s="80"/>
      <c r="C77" s="81" t="str">
        <f>IF(B77="","",基本データ入力シート!$B$15)</f>
        <v/>
      </c>
      <c r="D77" s="80"/>
      <c r="E77" s="99"/>
      <c r="F77" s="241"/>
    </row>
    <row r="78" spans="1:6" ht="24" customHeight="1" x14ac:dyDescent="0.15">
      <c r="A78" s="240"/>
      <c r="B78" s="82"/>
      <c r="C78" s="83"/>
      <c r="D78" s="82"/>
      <c r="E78" s="100"/>
      <c r="F78" s="242"/>
    </row>
    <row r="79" spans="1:6" ht="24" customHeight="1" x14ac:dyDescent="0.15">
      <c r="A79" s="239">
        <v>29</v>
      </c>
      <c r="B79" s="80"/>
      <c r="C79" s="81" t="str">
        <f>IF(B79="","",基本データ入力シート!$B$15)</f>
        <v/>
      </c>
      <c r="D79" s="80"/>
      <c r="E79" s="99"/>
      <c r="F79" s="241"/>
    </row>
    <row r="80" spans="1:6" ht="24" customHeight="1" x14ac:dyDescent="0.15">
      <c r="A80" s="240"/>
      <c r="B80" s="82"/>
      <c r="C80" s="83"/>
      <c r="D80" s="82"/>
      <c r="E80" s="100"/>
      <c r="F80" s="242"/>
    </row>
    <row r="81" spans="1:6" ht="24" customHeight="1" x14ac:dyDescent="0.15">
      <c r="A81" s="239">
        <v>30</v>
      </c>
      <c r="B81" s="80"/>
      <c r="C81" s="81" t="str">
        <f>IF(B81="","",基本データ入力シート!$B$15)</f>
        <v/>
      </c>
      <c r="D81" s="80"/>
      <c r="E81" s="99"/>
      <c r="F81" s="241"/>
    </row>
    <row r="82" spans="1:6" ht="24" customHeight="1" x14ac:dyDescent="0.15">
      <c r="A82" s="240"/>
      <c r="B82" s="82"/>
      <c r="C82" s="83"/>
      <c r="D82" s="82"/>
      <c r="E82" s="100"/>
      <c r="F82" s="242"/>
    </row>
    <row r="83" spans="1:6" ht="24" customHeight="1" x14ac:dyDescent="0.15">
      <c r="A83" s="65"/>
      <c r="B83" s="65"/>
      <c r="C83" s="65"/>
      <c r="D83" s="65"/>
      <c r="E83" s="65"/>
      <c r="F83" s="65"/>
    </row>
  </sheetData>
  <mergeCells count="70">
    <mergeCell ref="A81:A82"/>
    <mergeCell ref="F81:F82"/>
    <mergeCell ref="A1:A2"/>
    <mergeCell ref="A77:A78"/>
    <mergeCell ref="F77:F78"/>
    <mergeCell ref="A79:A80"/>
    <mergeCell ref="F79:F80"/>
    <mergeCell ref="A69:A70"/>
    <mergeCell ref="F69:F70"/>
    <mergeCell ref="A71:A72"/>
    <mergeCell ref="F71:F72"/>
    <mergeCell ref="A73:A74"/>
    <mergeCell ref="F73:F74"/>
    <mergeCell ref="A67:A68"/>
    <mergeCell ref="F67:F68"/>
    <mergeCell ref="B57:B58"/>
    <mergeCell ref="C57:F58"/>
    <mergeCell ref="A75:A76"/>
    <mergeCell ref="F75:F76"/>
    <mergeCell ref="B60:D60"/>
    <mergeCell ref="A63:A64"/>
    <mergeCell ref="F63:F64"/>
    <mergeCell ref="A65:A66"/>
    <mergeCell ref="F65:F66"/>
    <mergeCell ref="A49:A50"/>
    <mergeCell ref="F49:F50"/>
    <mergeCell ref="A51:A52"/>
    <mergeCell ref="F51:F52"/>
    <mergeCell ref="A53:A54"/>
    <mergeCell ref="F53:F54"/>
    <mergeCell ref="A37:A38"/>
    <mergeCell ref="F37:F38"/>
    <mergeCell ref="A39:A40"/>
    <mergeCell ref="F39:F40"/>
    <mergeCell ref="A41:A42"/>
    <mergeCell ref="F41:F42"/>
    <mergeCell ref="A43:A44"/>
    <mergeCell ref="F43:F44"/>
    <mergeCell ref="A45:A46"/>
    <mergeCell ref="F45:F46"/>
    <mergeCell ref="A47:A48"/>
    <mergeCell ref="F47:F48"/>
    <mergeCell ref="B29:B30"/>
    <mergeCell ref="C29:F30"/>
    <mergeCell ref="B32:D32"/>
    <mergeCell ref="A35:A36"/>
    <mergeCell ref="F35:F36"/>
    <mergeCell ref="A9:A10"/>
    <mergeCell ref="F9:F10"/>
    <mergeCell ref="A23:A24"/>
    <mergeCell ref="F23:F24"/>
    <mergeCell ref="A25:A26"/>
    <mergeCell ref="F25:F26"/>
    <mergeCell ref="A17:A18"/>
    <mergeCell ref="F17:F18"/>
    <mergeCell ref="A19:A20"/>
    <mergeCell ref="F19:F20"/>
    <mergeCell ref="A21:A22"/>
    <mergeCell ref="F21:F22"/>
    <mergeCell ref="B1:B2"/>
    <mergeCell ref="C1:F2"/>
    <mergeCell ref="B4:D4"/>
    <mergeCell ref="A7:A8"/>
    <mergeCell ref="F7:F8"/>
    <mergeCell ref="A11:A12"/>
    <mergeCell ref="F11:F12"/>
    <mergeCell ref="A13:A14"/>
    <mergeCell ref="F13:F14"/>
    <mergeCell ref="A15:A16"/>
    <mergeCell ref="F15:F16"/>
  </mergeCells>
  <phoneticPr fontId="4"/>
  <conditionalFormatting sqref="B7:B26">
    <cfRule type="cellIs" dxfId="26" priority="1" operator="equal">
      <formula>0</formula>
    </cfRule>
  </conditionalFormatting>
  <conditionalFormatting sqref="B35:B54">
    <cfRule type="cellIs" dxfId="25" priority="12" operator="equal">
      <formula>0</formula>
    </cfRule>
  </conditionalFormatting>
  <conditionalFormatting sqref="B63:B82">
    <cfRule type="cellIs" dxfId="24" priority="16" operator="equal">
      <formula>0</formula>
    </cfRule>
  </conditionalFormatting>
  <conditionalFormatting sqref="D7:F26">
    <cfRule type="cellIs" dxfId="23" priority="2" operator="equal">
      <formula>0</formula>
    </cfRule>
  </conditionalFormatting>
  <conditionalFormatting sqref="D35:F54">
    <cfRule type="cellIs" dxfId="22" priority="28" operator="equal">
      <formula>0</formula>
    </cfRule>
  </conditionalFormatting>
  <conditionalFormatting sqref="D63:F82">
    <cfRule type="cellIs" dxfId="21" priority="20" operator="equal">
      <formula>0</formula>
    </cfRule>
  </conditionalFormatting>
  <conditionalFormatting sqref="F7:F26">
    <cfRule type="cellIs" dxfId="20" priority="3" operator="equal">
      <formula>"０+$J$12"</formula>
    </cfRule>
  </conditionalFormatting>
  <conditionalFormatting sqref="F35:F54">
    <cfRule type="cellIs" dxfId="19" priority="29" operator="equal">
      <formula>"０+$J$12"</formula>
    </cfRule>
  </conditionalFormatting>
  <conditionalFormatting sqref="F63:F82">
    <cfRule type="cellIs" dxfId="18" priority="21" operator="equal">
      <formula>"０+$J$12"</formula>
    </cfRule>
  </conditionalFormatting>
  <pageMargins left="0.62992125984251968" right="0.23622047244094491" top="0.55118110236220474" bottom="0.55118110236220474" header="0.31496062992125984" footer="0.31496062992125984"/>
  <pageSetup paperSize="9" orientation="portrait" horizontalDpi="4294967293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CC9900"/>
  </sheetPr>
  <dimension ref="A1:F83"/>
  <sheetViews>
    <sheetView workbookViewId="0">
      <selection activeCell="L12" sqref="L12"/>
    </sheetView>
    <sheetView workbookViewId="1"/>
  </sheetViews>
  <sheetFormatPr defaultColWidth="9" defaultRowHeight="13.5" x14ac:dyDescent="0.15"/>
  <cols>
    <col min="1" max="1" width="5.625" customWidth="1"/>
    <col min="2" max="2" width="19.625" customWidth="1"/>
    <col min="3" max="3" width="16" customWidth="1"/>
    <col min="4" max="4" width="7.5" customWidth="1"/>
    <col min="5" max="5" width="19.25" customWidth="1"/>
    <col min="6" max="6" width="24.5" customWidth="1"/>
  </cols>
  <sheetData>
    <row r="1" spans="1:6" ht="13.5" customHeight="1" x14ac:dyDescent="0.15">
      <c r="A1" s="256">
        <f>A33+A5</f>
        <v>0</v>
      </c>
      <c r="B1" s="231" t="s">
        <v>48</v>
      </c>
      <c r="C1" s="233" t="str">
        <f>基本データ入力シート!$B$2</f>
        <v>令和６年度　第76回滋賀県クラス別バドミントン選手権大会</v>
      </c>
      <c r="D1" s="234"/>
      <c r="E1" s="234"/>
      <c r="F1" s="235"/>
    </row>
    <row r="2" spans="1:6" ht="13.5" customHeight="1" x14ac:dyDescent="0.15">
      <c r="A2" s="256"/>
      <c r="B2" s="232"/>
      <c r="C2" s="236"/>
      <c r="D2" s="237"/>
      <c r="E2" s="237"/>
      <c r="F2" s="238"/>
    </row>
    <row r="3" spans="1:6" ht="13.5" customHeight="1" x14ac:dyDescent="0.15">
      <c r="B3" s="60"/>
      <c r="C3" s="60"/>
      <c r="D3" s="60"/>
      <c r="E3" s="61"/>
    </row>
    <row r="4" spans="1:6" ht="21.75" customHeight="1" x14ac:dyDescent="0.15">
      <c r="A4" s="63" t="s">
        <v>49</v>
      </c>
      <c r="B4" s="228" t="s">
        <v>116</v>
      </c>
      <c r="C4" s="229"/>
      <c r="D4" s="230"/>
      <c r="F4" s="64" t="s">
        <v>63</v>
      </c>
    </row>
    <row r="5" spans="1:6" ht="21.75" customHeight="1" x14ac:dyDescent="0.15">
      <c r="A5" s="69">
        <f>COUNTA(B7:B26)</f>
        <v>0</v>
      </c>
    </row>
    <row r="6" spans="1:6" ht="19.5" customHeight="1" x14ac:dyDescent="0.15">
      <c r="A6" s="67" t="s">
        <v>50</v>
      </c>
      <c r="B6" s="67" t="s">
        <v>51</v>
      </c>
      <c r="C6" s="67" t="s">
        <v>60</v>
      </c>
      <c r="D6" s="67" t="s">
        <v>52</v>
      </c>
      <c r="E6" s="149" t="s">
        <v>148</v>
      </c>
      <c r="F6" s="67" t="s">
        <v>53</v>
      </c>
    </row>
    <row r="7" spans="1:6" ht="24" customHeight="1" x14ac:dyDescent="0.15">
      <c r="A7" s="239">
        <v>1</v>
      </c>
      <c r="B7" s="80"/>
      <c r="C7" s="81" t="str">
        <f>IF(B7="","",基本データ入力シート!$B$15)</f>
        <v/>
      </c>
      <c r="D7" s="80"/>
      <c r="E7" s="99"/>
      <c r="F7" s="241"/>
    </row>
    <row r="8" spans="1:6" ht="24" customHeight="1" x14ac:dyDescent="0.15">
      <c r="A8" s="240"/>
      <c r="B8" s="82"/>
      <c r="C8" s="83"/>
      <c r="D8" s="82"/>
      <c r="E8" s="100"/>
      <c r="F8" s="242"/>
    </row>
    <row r="9" spans="1:6" ht="24" customHeight="1" x14ac:dyDescent="0.15">
      <c r="A9" s="239">
        <v>2</v>
      </c>
      <c r="B9" s="80"/>
      <c r="C9" s="81" t="str">
        <f>IF(B9="","",基本データ入力シート!$B$15)</f>
        <v/>
      </c>
      <c r="D9" s="80"/>
      <c r="E9" s="99"/>
      <c r="F9" s="241"/>
    </row>
    <row r="10" spans="1:6" ht="24" customHeight="1" x14ac:dyDescent="0.15">
      <c r="A10" s="240"/>
      <c r="B10" s="82"/>
      <c r="C10" s="83"/>
      <c r="D10" s="82"/>
      <c r="E10" s="100"/>
      <c r="F10" s="242"/>
    </row>
    <row r="11" spans="1:6" ht="24" customHeight="1" x14ac:dyDescent="0.15">
      <c r="A11" s="239">
        <v>3</v>
      </c>
      <c r="B11" s="80"/>
      <c r="C11" s="81" t="str">
        <f>IF(B11="","",基本データ入力シート!$B$15)</f>
        <v/>
      </c>
      <c r="D11" s="80"/>
      <c r="E11" s="99"/>
      <c r="F11" s="241"/>
    </row>
    <row r="12" spans="1:6" ht="24" customHeight="1" x14ac:dyDescent="0.15">
      <c r="A12" s="240"/>
      <c r="B12" s="82"/>
      <c r="C12" s="83"/>
      <c r="D12" s="82"/>
      <c r="E12" s="100"/>
      <c r="F12" s="242"/>
    </row>
    <row r="13" spans="1:6" ht="24" customHeight="1" x14ac:dyDescent="0.15">
      <c r="A13" s="239">
        <v>4</v>
      </c>
      <c r="B13" s="80"/>
      <c r="C13" s="81" t="str">
        <f>IF(B13="","",基本データ入力シート!$B$15)</f>
        <v/>
      </c>
      <c r="D13" s="80"/>
      <c r="E13" s="99"/>
      <c r="F13" s="241"/>
    </row>
    <row r="14" spans="1:6" ht="24" customHeight="1" x14ac:dyDescent="0.15">
      <c r="A14" s="240"/>
      <c r="B14" s="82"/>
      <c r="C14" s="83"/>
      <c r="D14" s="82"/>
      <c r="E14" s="100"/>
      <c r="F14" s="242"/>
    </row>
    <row r="15" spans="1:6" ht="24" customHeight="1" x14ac:dyDescent="0.15">
      <c r="A15" s="239">
        <v>5</v>
      </c>
      <c r="B15" s="80"/>
      <c r="C15" s="81" t="str">
        <f>IF(B15="","",基本データ入力シート!$B$15)</f>
        <v/>
      </c>
      <c r="D15" s="80"/>
      <c r="E15" s="99"/>
      <c r="F15" s="241"/>
    </row>
    <row r="16" spans="1:6" ht="24" customHeight="1" x14ac:dyDescent="0.15">
      <c r="A16" s="240"/>
      <c r="B16" s="82"/>
      <c r="C16" s="83"/>
      <c r="D16" s="82"/>
      <c r="E16" s="100"/>
      <c r="F16" s="242"/>
    </row>
    <row r="17" spans="1:6" ht="24" customHeight="1" x14ac:dyDescent="0.15">
      <c r="A17" s="239">
        <v>6</v>
      </c>
      <c r="B17" s="80"/>
      <c r="C17" s="81" t="str">
        <f>IF(B17="","",基本データ入力シート!$B$15)</f>
        <v/>
      </c>
      <c r="D17" s="80"/>
      <c r="E17" s="99"/>
      <c r="F17" s="241"/>
    </row>
    <row r="18" spans="1:6" ht="24" customHeight="1" x14ac:dyDescent="0.15">
      <c r="A18" s="240"/>
      <c r="B18" s="82"/>
      <c r="C18" s="83"/>
      <c r="D18" s="82"/>
      <c r="E18" s="100"/>
      <c r="F18" s="242"/>
    </row>
    <row r="19" spans="1:6" ht="24" customHeight="1" x14ac:dyDescent="0.15">
      <c r="A19" s="239">
        <v>7</v>
      </c>
      <c r="B19" s="80"/>
      <c r="C19" s="81" t="str">
        <f>IF(B19="","",基本データ入力シート!$B$15)</f>
        <v/>
      </c>
      <c r="D19" s="80"/>
      <c r="E19" s="99"/>
      <c r="F19" s="241"/>
    </row>
    <row r="20" spans="1:6" ht="24" customHeight="1" x14ac:dyDescent="0.15">
      <c r="A20" s="240"/>
      <c r="B20" s="82"/>
      <c r="C20" s="83"/>
      <c r="D20" s="82"/>
      <c r="E20" s="100"/>
      <c r="F20" s="242"/>
    </row>
    <row r="21" spans="1:6" ht="24" customHeight="1" x14ac:dyDescent="0.15">
      <c r="A21" s="239">
        <v>8</v>
      </c>
      <c r="B21" s="80"/>
      <c r="C21" s="81" t="str">
        <f>IF(B21="","",基本データ入力シート!$B$15)</f>
        <v/>
      </c>
      <c r="D21" s="80"/>
      <c r="E21" s="99"/>
      <c r="F21" s="241"/>
    </row>
    <row r="22" spans="1:6" ht="24" customHeight="1" x14ac:dyDescent="0.15">
      <c r="A22" s="240"/>
      <c r="B22" s="82"/>
      <c r="C22" s="83"/>
      <c r="D22" s="82"/>
      <c r="E22" s="100"/>
      <c r="F22" s="242"/>
    </row>
    <row r="23" spans="1:6" ht="24" customHeight="1" x14ac:dyDescent="0.15">
      <c r="A23" s="239">
        <v>9</v>
      </c>
      <c r="B23" s="80"/>
      <c r="C23" s="81" t="str">
        <f>IF(B23="","",基本データ入力シート!$B$15)</f>
        <v/>
      </c>
      <c r="D23" s="80"/>
      <c r="E23" s="99"/>
      <c r="F23" s="241"/>
    </row>
    <row r="24" spans="1:6" ht="24" customHeight="1" x14ac:dyDescent="0.15">
      <c r="A24" s="240"/>
      <c r="B24" s="82"/>
      <c r="C24" s="83"/>
      <c r="D24" s="82"/>
      <c r="E24" s="100"/>
      <c r="F24" s="242"/>
    </row>
    <row r="25" spans="1:6" ht="24" customHeight="1" x14ac:dyDescent="0.15">
      <c r="A25" s="239">
        <v>10</v>
      </c>
      <c r="B25" s="80"/>
      <c r="C25" s="81" t="str">
        <f>IF(B25="","",基本データ入力シート!$B$15)</f>
        <v/>
      </c>
      <c r="D25" s="80"/>
      <c r="E25" s="99"/>
      <c r="F25" s="241"/>
    </row>
    <row r="26" spans="1:6" ht="24" customHeight="1" x14ac:dyDescent="0.15">
      <c r="A26" s="240"/>
      <c r="B26" s="82"/>
      <c r="C26" s="83"/>
      <c r="D26" s="82"/>
      <c r="E26" s="100"/>
      <c r="F26" s="242"/>
    </row>
    <row r="27" spans="1:6" ht="24" customHeight="1" x14ac:dyDescent="0.15">
      <c r="A27" s="65"/>
      <c r="B27" s="65"/>
      <c r="C27" s="65"/>
      <c r="D27" s="65"/>
      <c r="E27" s="65"/>
      <c r="F27" s="65"/>
    </row>
    <row r="29" spans="1:6" ht="13.5" customHeight="1" x14ac:dyDescent="0.15">
      <c r="B29" s="231" t="s">
        <v>48</v>
      </c>
      <c r="C29" s="233" t="str">
        <f>基本データ入力シート!$B$2</f>
        <v>令和６年度　第76回滋賀県クラス別バドミントン選手権大会</v>
      </c>
      <c r="D29" s="234"/>
      <c r="E29" s="234"/>
      <c r="F29" s="235"/>
    </row>
    <row r="30" spans="1:6" ht="13.5" customHeight="1" x14ac:dyDescent="0.15">
      <c r="B30" s="232"/>
      <c r="C30" s="236"/>
      <c r="D30" s="237"/>
      <c r="E30" s="237"/>
      <c r="F30" s="238"/>
    </row>
    <row r="31" spans="1:6" ht="13.5" customHeight="1" x14ac:dyDescent="0.15">
      <c r="B31" s="60"/>
      <c r="C31" s="60"/>
      <c r="D31" s="60"/>
      <c r="E31" s="61"/>
    </row>
    <row r="32" spans="1:6" ht="21.75" customHeight="1" x14ac:dyDescent="0.15">
      <c r="A32" s="63" t="s">
        <v>49</v>
      </c>
      <c r="B32" s="228" t="str">
        <f>B4</f>
        <v>Ｃクラス：女子ダブルス</v>
      </c>
      <c r="C32" s="229"/>
      <c r="D32" s="230"/>
      <c r="E32" s="62"/>
      <c r="F32" s="64" t="s">
        <v>64</v>
      </c>
    </row>
    <row r="33" spans="1:6" ht="21.75" customHeight="1" x14ac:dyDescent="0.15">
      <c r="A33" s="69">
        <f>COUNTA(B35:B55)</f>
        <v>0</v>
      </c>
    </row>
    <row r="34" spans="1:6" ht="19.5" customHeight="1" x14ac:dyDescent="0.15">
      <c r="A34" s="67" t="s">
        <v>50</v>
      </c>
      <c r="B34" s="67" t="s">
        <v>51</v>
      </c>
      <c r="C34" s="67" t="s">
        <v>60</v>
      </c>
      <c r="D34" s="67" t="s">
        <v>52</v>
      </c>
      <c r="E34" s="149" t="s">
        <v>155</v>
      </c>
      <c r="F34" s="67" t="s">
        <v>156</v>
      </c>
    </row>
    <row r="35" spans="1:6" ht="24" customHeight="1" x14ac:dyDescent="0.15">
      <c r="A35" s="239">
        <v>11</v>
      </c>
      <c r="B35" s="80"/>
      <c r="C35" s="81" t="str">
        <f>IF(B35="","",基本データ入力シート!$B$15)</f>
        <v/>
      </c>
      <c r="D35" s="80"/>
      <c r="E35" s="99"/>
      <c r="F35" s="241"/>
    </row>
    <row r="36" spans="1:6" ht="24" customHeight="1" x14ac:dyDescent="0.15">
      <c r="A36" s="240"/>
      <c r="B36" s="82"/>
      <c r="C36" s="83"/>
      <c r="D36" s="82"/>
      <c r="E36" s="100"/>
      <c r="F36" s="242"/>
    </row>
    <row r="37" spans="1:6" ht="24" customHeight="1" x14ac:dyDescent="0.15">
      <c r="A37" s="239">
        <v>12</v>
      </c>
      <c r="B37" s="80"/>
      <c r="C37" s="81" t="str">
        <f>IF(B37="","",基本データ入力シート!$B$15)</f>
        <v/>
      </c>
      <c r="D37" s="80"/>
      <c r="E37" s="99"/>
      <c r="F37" s="241"/>
    </row>
    <row r="38" spans="1:6" ht="24" customHeight="1" x14ac:dyDescent="0.15">
      <c r="A38" s="240"/>
      <c r="B38" s="82"/>
      <c r="C38" s="83"/>
      <c r="D38" s="82"/>
      <c r="E38" s="100"/>
      <c r="F38" s="242"/>
    </row>
    <row r="39" spans="1:6" ht="24" customHeight="1" x14ac:dyDescent="0.15">
      <c r="A39" s="239">
        <v>13</v>
      </c>
      <c r="B39" s="80"/>
      <c r="C39" s="81" t="str">
        <f>IF(B39="","",基本データ入力シート!$B$15)</f>
        <v/>
      </c>
      <c r="D39" s="80"/>
      <c r="E39" s="99"/>
      <c r="F39" s="241"/>
    </row>
    <row r="40" spans="1:6" ht="24" customHeight="1" x14ac:dyDescent="0.15">
      <c r="A40" s="240"/>
      <c r="B40" s="82"/>
      <c r="C40" s="83"/>
      <c r="D40" s="82"/>
      <c r="E40" s="100"/>
      <c r="F40" s="242"/>
    </row>
    <row r="41" spans="1:6" ht="24" customHeight="1" x14ac:dyDescent="0.15">
      <c r="A41" s="239">
        <v>14</v>
      </c>
      <c r="B41" s="80"/>
      <c r="C41" s="81" t="str">
        <f>IF(B41="","",基本データ入力シート!$B$15)</f>
        <v/>
      </c>
      <c r="D41" s="80"/>
      <c r="E41" s="99"/>
      <c r="F41" s="241"/>
    </row>
    <row r="42" spans="1:6" ht="24" customHeight="1" x14ac:dyDescent="0.15">
      <c r="A42" s="240"/>
      <c r="B42" s="82"/>
      <c r="C42" s="83"/>
      <c r="D42" s="82"/>
      <c r="E42" s="100"/>
      <c r="F42" s="242"/>
    </row>
    <row r="43" spans="1:6" ht="24" customHeight="1" x14ac:dyDescent="0.15">
      <c r="A43" s="239">
        <v>15</v>
      </c>
      <c r="B43" s="80"/>
      <c r="C43" s="81" t="str">
        <f>IF(B43="","",基本データ入力シート!$B$15)</f>
        <v/>
      </c>
      <c r="D43" s="80"/>
      <c r="E43" s="99"/>
      <c r="F43" s="241"/>
    </row>
    <row r="44" spans="1:6" ht="24" customHeight="1" x14ac:dyDescent="0.15">
      <c r="A44" s="240"/>
      <c r="B44" s="82"/>
      <c r="C44" s="83"/>
      <c r="D44" s="82"/>
      <c r="E44" s="100"/>
      <c r="F44" s="242"/>
    </row>
    <row r="45" spans="1:6" ht="24" customHeight="1" x14ac:dyDescent="0.15">
      <c r="A45" s="239">
        <v>16</v>
      </c>
      <c r="B45" s="80"/>
      <c r="C45" s="81" t="str">
        <f>IF(B45="","",基本データ入力シート!$B$15)</f>
        <v/>
      </c>
      <c r="D45" s="80"/>
      <c r="E45" s="99"/>
      <c r="F45" s="241"/>
    </row>
    <row r="46" spans="1:6" ht="24" customHeight="1" x14ac:dyDescent="0.15">
      <c r="A46" s="240"/>
      <c r="B46" s="82"/>
      <c r="C46" s="83"/>
      <c r="D46" s="82"/>
      <c r="E46" s="100"/>
      <c r="F46" s="242"/>
    </row>
    <row r="47" spans="1:6" ht="24" customHeight="1" x14ac:dyDescent="0.15">
      <c r="A47" s="239">
        <v>17</v>
      </c>
      <c r="B47" s="80"/>
      <c r="C47" s="81" t="str">
        <f>IF(B47="","",基本データ入力シート!$B$15)</f>
        <v/>
      </c>
      <c r="D47" s="80"/>
      <c r="E47" s="99"/>
      <c r="F47" s="241"/>
    </row>
    <row r="48" spans="1:6" ht="24" customHeight="1" x14ac:dyDescent="0.15">
      <c r="A48" s="240"/>
      <c r="B48" s="82"/>
      <c r="C48" s="83"/>
      <c r="D48" s="82"/>
      <c r="E48" s="100"/>
      <c r="F48" s="242"/>
    </row>
    <row r="49" spans="1:6" ht="24" customHeight="1" x14ac:dyDescent="0.15">
      <c r="A49" s="239">
        <v>18</v>
      </c>
      <c r="B49" s="80"/>
      <c r="C49" s="81" t="str">
        <f>IF(B49="","",基本データ入力シート!$B$15)</f>
        <v/>
      </c>
      <c r="D49" s="80"/>
      <c r="E49" s="99"/>
      <c r="F49" s="241"/>
    </row>
    <row r="50" spans="1:6" ht="24" customHeight="1" x14ac:dyDescent="0.15">
      <c r="A50" s="240"/>
      <c r="B50" s="82"/>
      <c r="C50" s="83"/>
      <c r="D50" s="82"/>
      <c r="E50" s="100"/>
      <c r="F50" s="242"/>
    </row>
    <row r="51" spans="1:6" ht="24" customHeight="1" x14ac:dyDescent="0.15">
      <c r="A51" s="239">
        <v>19</v>
      </c>
      <c r="B51" s="80"/>
      <c r="C51" s="81" t="str">
        <f>IF(B51="","",基本データ入力シート!$B$15)</f>
        <v/>
      </c>
      <c r="D51" s="80"/>
      <c r="E51" s="99"/>
      <c r="F51" s="241"/>
    </row>
    <row r="52" spans="1:6" ht="24" customHeight="1" x14ac:dyDescent="0.15">
      <c r="A52" s="240"/>
      <c r="B52" s="82"/>
      <c r="C52" s="83"/>
      <c r="D52" s="82"/>
      <c r="E52" s="100"/>
      <c r="F52" s="242"/>
    </row>
    <row r="53" spans="1:6" ht="24" customHeight="1" x14ac:dyDescent="0.15">
      <c r="A53" s="239">
        <v>20</v>
      </c>
      <c r="B53" s="80"/>
      <c r="C53" s="81" t="str">
        <f>IF(B53="","",基本データ入力シート!$B$15)</f>
        <v/>
      </c>
      <c r="D53" s="80"/>
      <c r="E53" s="99"/>
      <c r="F53" s="241"/>
    </row>
    <row r="54" spans="1:6" ht="24" customHeight="1" x14ac:dyDescent="0.15">
      <c r="A54" s="240"/>
      <c r="B54" s="82"/>
      <c r="C54" s="83"/>
      <c r="D54" s="82"/>
      <c r="E54" s="100"/>
      <c r="F54" s="242"/>
    </row>
    <row r="55" spans="1:6" ht="24" customHeight="1" x14ac:dyDescent="0.15">
      <c r="A55" s="65"/>
      <c r="B55" s="65"/>
      <c r="C55" s="65"/>
      <c r="D55" s="65"/>
      <c r="E55" s="65"/>
      <c r="F55" s="65"/>
    </row>
    <row r="57" spans="1:6" ht="13.5" customHeight="1" x14ac:dyDescent="0.15">
      <c r="B57" s="231" t="s">
        <v>48</v>
      </c>
      <c r="C57" s="233" t="str">
        <f>基本データ入力シート!$B$2</f>
        <v>令和６年度　第76回滋賀県クラス別バドミントン選手権大会</v>
      </c>
      <c r="D57" s="234"/>
      <c r="E57" s="234"/>
      <c r="F57" s="235"/>
    </row>
    <row r="58" spans="1:6" ht="13.5" customHeight="1" x14ac:dyDescent="0.15">
      <c r="B58" s="232"/>
      <c r="C58" s="236"/>
      <c r="D58" s="237"/>
      <c r="E58" s="237"/>
      <c r="F58" s="238"/>
    </row>
    <row r="59" spans="1:6" ht="13.5" customHeight="1" x14ac:dyDescent="0.15">
      <c r="B59" s="60"/>
      <c r="C59" s="60"/>
      <c r="D59" s="60"/>
      <c r="E59" s="61"/>
    </row>
    <row r="60" spans="1:6" ht="21.75" customHeight="1" x14ac:dyDescent="0.15">
      <c r="A60" s="63" t="s">
        <v>49</v>
      </c>
      <c r="B60" s="228" t="str">
        <f>B4</f>
        <v>Ｃクラス：女子ダブルス</v>
      </c>
      <c r="C60" s="229"/>
      <c r="D60" s="230"/>
      <c r="E60" s="62"/>
      <c r="F60" s="64" t="s">
        <v>65</v>
      </c>
    </row>
    <row r="61" spans="1:6" ht="21.75" customHeight="1" x14ac:dyDescent="0.15">
      <c r="A61" s="69">
        <f>COUNTA(B63:B83)</f>
        <v>0</v>
      </c>
    </row>
    <row r="62" spans="1:6" ht="19.5" customHeight="1" x14ac:dyDescent="0.15">
      <c r="A62" s="67" t="s">
        <v>50</v>
      </c>
      <c r="B62" s="67" t="s">
        <v>51</v>
      </c>
      <c r="C62" s="67" t="s">
        <v>60</v>
      </c>
      <c r="D62" s="67" t="s">
        <v>52</v>
      </c>
      <c r="E62" s="149" t="s">
        <v>155</v>
      </c>
      <c r="F62" s="67" t="s">
        <v>156</v>
      </c>
    </row>
    <row r="63" spans="1:6" ht="24" customHeight="1" x14ac:dyDescent="0.15">
      <c r="A63" s="239">
        <v>21</v>
      </c>
      <c r="B63" s="80"/>
      <c r="C63" s="81" t="str">
        <f>IF(B63="","",基本データ入力シート!$B$15)</f>
        <v/>
      </c>
      <c r="D63" s="80"/>
      <c r="E63" s="99"/>
      <c r="F63" s="241"/>
    </row>
    <row r="64" spans="1:6" ht="24" customHeight="1" x14ac:dyDescent="0.15">
      <c r="A64" s="240"/>
      <c r="B64" s="82"/>
      <c r="C64" s="83"/>
      <c r="D64" s="82"/>
      <c r="E64" s="100"/>
      <c r="F64" s="242"/>
    </row>
    <row r="65" spans="1:6" ht="24" customHeight="1" x14ac:dyDescent="0.15">
      <c r="A65" s="239">
        <v>22</v>
      </c>
      <c r="B65" s="80"/>
      <c r="C65" s="81" t="str">
        <f>IF(B65="","",基本データ入力シート!$B$15)</f>
        <v/>
      </c>
      <c r="D65" s="80"/>
      <c r="E65" s="99"/>
      <c r="F65" s="241"/>
    </row>
    <row r="66" spans="1:6" ht="24" customHeight="1" x14ac:dyDescent="0.15">
      <c r="A66" s="240"/>
      <c r="B66" s="82"/>
      <c r="C66" s="83"/>
      <c r="D66" s="82"/>
      <c r="E66" s="100"/>
      <c r="F66" s="242"/>
    </row>
    <row r="67" spans="1:6" ht="24" customHeight="1" x14ac:dyDescent="0.15">
      <c r="A67" s="239">
        <v>23</v>
      </c>
      <c r="B67" s="80"/>
      <c r="C67" s="81" t="str">
        <f>IF(B67="","",基本データ入力シート!$B$15)</f>
        <v/>
      </c>
      <c r="D67" s="80"/>
      <c r="E67" s="99"/>
      <c r="F67" s="241"/>
    </row>
    <row r="68" spans="1:6" ht="24" customHeight="1" x14ac:dyDescent="0.15">
      <c r="A68" s="240"/>
      <c r="B68" s="82"/>
      <c r="C68" s="83"/>
      <c r="D68" s="82"/>
      <c r="E68" s="100"/>
      <c r="F68" s="242"/>
    </row>
    <row r="69" spans="1:6" ht="24" customHeight="1" x14ac:dyDescent="0.15">
      <c r="A69" s="239">
        <v>24</v>
      </c>
      <c r="B69" s="80"/>
      <c r="C69" s="81" t="str">
        <f>IF(B69="","",基本データ入力シート!$B$15)</f>
        <v/>
      </c>
      <c r="D69" s="80"/>
      <c r="E69" s="99"/>
      <c r="F69" s="241"/>
    </row>
    <row r="70" spans="1:6" ht="24" customHeight="1" x14ac:dyDescent="0.15">
      <c r="A70" s="240"/>
      <c r="B70" s="82"/>
      <c r="C70" s="83"/>
      <c r="D70" s="82"/>
      <c r="E70" s="100"/>
      <c r="F70" s="242"/>
    </row>
    <row r="71" spans="1:6" ht="24" customHeight="1" x14ac:dyDescent="0.15">
      <c r="A71" s="239">
        <v>25</v>
      </c>
      <c r="B71" s="80"/>
      <c r="C71" s="81" t="str">
        <f>IF(B71="","",基本データ入力シート!$B$15)</f>
        <v/>
      </c>
      <c r="D71" s="80"/>
      <c r="E71" s="99"/>
      <c r="F71" s="241"/>
    </row>
    <row r="72" spans="1:6" ht="24" customHeight="1" x14ac:dyDescent="0.15">
      <c r="A72" s="240"/>
      <c r="B72" s="82"/>
      <c r="C72" s="83"/>
      <c r="D72" s="82"/>
      <c r="E72" s="100"/>
      <c r="F72" s="242"/>
    </row>
    <row r="73" spans="1:6" ht="24" customHeight="1" x14ac:dyDescent="0.15">
      <c r="A73" s="239">
        <v>26</v>
      </c>
      <c r="B73" s="80"/>
      <c r="C73" s="81" t="str">
        <f>IF(B73="","",基本データ入力シート!$B$15)</f>
        <v/>
      </c>
      <c r="D73" s="80"/>
      <c r="E73" s="99"/>
      <c r="F73" s="241"/>
    </row>
    <row r="74" spans="1:6" ht="24" customHeight="1" x14ac:dyDescent="0.15">
      <c r="A74" s="240"/>
      <c r="B74" s="82"/>
      <c r="C74" s="83"/>
      <c r="D74" s="82"/>
      <c r="E74" s="100"/>
      <c r="F74" s="242"/>
    </row>
    <row r="75" spans="1:6" ht="24" customHeight="1" x14ac:dyDescent="0.15">
      <c r="A75" s="239">
        <v>27</v>
      </c>
      <c r="B75" s="80"/>
      <c r="C75" s="81" t="str">
        <f>IF(B75="","",基本データ入力シート!$B$15)</f>
        <v/>
      </c>
      <c r="D75" s="80"/>
      <c r="E75" s="99"/>
      <c r="F75" s="241"/>
    </row>
    <row r="76" spans="1:6" ht="24" customHeight="1" x14ac:dyDescent="0.15">
      <c r="A76" s="240"/>
      <c r="B76" s="82"/>
      <c r="C76" s="83"/>
      <c r="D76" s="82"/>
      <c r="E76" s="100"/>
      <c r="F76" s="242"/>
    </row>
    <row r="77" spans="1:6" ht="24" customHeight="1" x14ac:dyDescent="0.15">
      <c r="A77" s="239">
        <v>28</v>
      </c>
      <c r="B77" s="80"/>
      <c r="C77" s="81" t="str">
        <f>IF(B77="","",基本データ入力シート!$B$15)</f>
        <v/>
      </c>
      <c r="D77" s="80"/>
      <c r="E77" s="99"/>
      <c r="F77" s="241"/>
    </row>
    <row r="78" spans="1:6" ht="24" customHeight="1" x14ac:dyDescent="0.15">
      <c r="A78" s="240"/>
      <c r="B78" s="82"/>
      <c r="C78" s="83"/>
      <c r="D78" s="82"/>
      <c r="E78" s="100"/>
      <c r="F78" s="242"/>
    </row>
    <row r="79" spans="1:6" ht="24" customHeight="1" x14ac:dyDescent="0.15">
      <c r="A79" s="239">
        <v>29</v>
      </c>
      <c r="B79" s="80"/>
      <c r="C79" s="81" t="str">
        <f>IF(B79="","",基本データ入力シート!$B$15)</f>
        <v/>
      </c>
      <c r="D79" s="80"/>
      <c r="E79" s="99"/>
      <c r="F79" s="241"/>
    </row>
    <row r="80" spans="1:6" ht="24" customHeight="1" x14ac:dyDescent="0.15">
      <c r="A80" s="240"/>
      <c r="B80" s="82"/>
      <c r="C80" s="83"/>
      <c r="D80" s="82"/>
      <c r="E80" s="100"/>
      <c r="F80" s="242"/>
    </row>
    <row r="81" spans="1:6" ht="24" customHeight="1" x14ac:dyDescent="0.15">
      <c r="A81" s="239">
        <v>30</v>
      </c>
      <c r="B81" s="80"/>
      <c r="C81" s="81" t="str">
        <f>IF(B81="","",基本データ入力シート!$B$15)</f>
        <v/>
      </c>
      <c r="D81" s="80"/>
      <c r="E81" s="99"/>
      <c r="F81" s="241"/>
    </row>
    <row r="82" spans="1:6" ht="24" customHeight="1" x14ac:dyDescent="0.15">
      <c r="A82" s="240"/>
      <c r="B82" s="82"/>
      <c r="C82" s="83"/>
      <c r="D82" s="82"/>
      <c r="E82" s="100"/>
      <c r="F82" s="242"/>
    </row>
    <row r="83" spans="1:6" ht="24" customHeight="1" x14ac:dyDescent="0.15">
      <c r="A83" s="65"/>
      <c r="B83" s="65"/>
      <c r="C83" s="65"/>
      <c r="D83" s="65"/>
      <c r="E83" s="65"/>
      <c r="F83" s="65"/>
    </row>
  </sheetData>
  <mergeCells count="70">
    <mergeCell ref="A81:A82"/>
    <mergeCell ref="F81:F82"/>
    <mergeCell ref="A1:A2"/>
    <mergeCell ref="A77:A78"/>
    <mergeCell ref="F77:F78"/>
    <mergeCell ref="A79:A80"/>
    <mergeCell ref="F79:F80"/>
    <mergeCell ref="A69:A70"/>
    <mergeCell ref="F69:F70"/>
    <mergeCell ref="A71:A72"/>
    <mergeCell ref="F71:F72"/>
    <mergeCell ref="A73:A74"/>
    <mergeCell ref="F73:F74"/>
    <mergeCell ref="A67:A68"/>
    <mergeCell ref="F67:F68"/>
    <mergeCell ref="B57:B58"/>
    <mergeCell ref="C57:F58"/>
    <mergeCell ref="A75:A76"/>
    <mergeCell ref="F75:F76"/>
    <mergeCell ref="B60:D60"/>
    <mergeCell ref="A63:A64"/>
    <mergeCell ref="F63:F64"/>
    <mergeCell ref="A65:A66"/>
    <mergeCell ref="F65:F66"/>
    <mergeCell ref="A49:A50"/>
    <mergeCell ref="F49:F50"/>
    <mergeCell ref="A51:A52"/>
    <mergeCell ref="F51:F52"/>
    <mergeCell ref="A53:A54"/>
    <mergeCell ref="F53:F54"/>
    <mergeCell ref="A37:A38"/>
    <mergeCell ref="F37:F38"/>
    <mergeCell ref="A39:A40"/>
    <mergeCell ref="F39:F40"/>
    <mergeCell ref="A41:A42"/>
    <mergeCell ref="F41:F42"/>
    <mergeCell ref="A43:A44"/>
    <mergeCell ref="F43:F44"/>
    <mergeCell ref="A45:A46"/>
    <mergeCell ref="F45:F46"/>
    <mergeCell ref="A47:A48"/>
    <mergeCell ref="F47:F48"/>
    <mergeCell ref="B29:B30"/>
    <mergeCell ref="C29:F30"/>
    <mergeCell ref="B32:D32"/>
    <mergeCell ref="A35:A36"/>
    <mergeCell ref="F35:F36"/>
    <mergeCell ref="A9:A10"/>
    <mergeCell ref="F9:F10"/>
    <mergeCell ref="A23:A24"/>
    <mergeCell ref="F23:F24"/>
    <mergeCell ref="A25:A26"/>
    <mergeCell ref="F25:F26"/>
    <mergeCell ref="A17:A18"/>
    <mergeCell ref="F17:F18"/>
    <mergeCell ref="A19:A20"/>
    <mergeCell ref="F19:F20"/>
    <mergeCell ref="A21:A22"/>
    <mergeCell ref="F21:F22"/>
    <mergeCell ref="B1:B2"/>
    <mergeCell ref="C1:F2"/>
    <mergeCell ref="B4:D4"/>
    <mergeCell ref="A7:A8"/>
    <mergeCell ref="F7:F8"/>
    <mergeCell ref="A11:A12"/>
    <mergeCell ref="F11:F12"/>
    <mergeCell ref="A13:A14"/>
    <mergeCell ref="F13:F14"/>
    <mergeCell ref="A15:A16"/>
    <mergeCell ref="F15:F16"/>
  </mergeCells>
  <phoneticPr fontId="4"/>
  <conditionalFormatting sqref="B7:B26">
    <cfRule type="cellIs" dxfId="17" priority="1" operator="equal">
      <formula>0</formula>
    </cfRule>
  </conditionalFormatting>
  <conditionalFormatting sqref="B35:B54">
    <cfRule type="cellIs" dxfId="16" priority="8" operator="equal">
      <formula>0</formula>
    </cfRule>
  </conditionalFormatting>
  <conditionalFormatting sqref="B63:B82">
    <cfRule type="cellIs" dxfId="15" priority="12" operator="equal">
      <formula>0</formula>
    </cfRule>
  </conditionalFormatting>
  <conditionalFormatting sqref="D7:F26">
    <cfRule type="cellIs" dxfId="14" priority="2" operator="equal">
      <formula>0</formula>
    </cfRule>
  </conditionalFormatting>
  <conditionalFormatting sqref="D35:F54">
    <cfRule type="cellIs" dxfId="13" priority="24" operator="equal">
      <formula>0</formula>
    </cfRule>
  </conditionalFormatting>
  <conditionalFormatting sqref="D63:F82">
    <cfRule type="cellIs" dxfId="12" priority="16" operator="equal">
      <formula>0</formula>
    </cfRule>
  </conditionalFormatting>
  <conditionalFormatting sqref="F7:F26">
    <cfRule type="cellIs" dxfId="11" priority="3" operator="equal">
      <formula>"０+$J$12"</formula>
    </cfRule>
  </conditionalFormatting>
  <conditionalFormatting sqref="F35:F54">
    <cfRule type="cellIs" dxfId="10" priority="25" operator="equal">
      <formula>"０+$J$12"</formula>
    </cfRule>
  </conditionalFormatting>
  <conditionalFormatting sqref="F63:F82">
    <cfRule type="cellIs" dxfId="9" priority="17" operator="equal">
      <formula>"０+$J$12"</formula>
    </cfRule>
  </conditionalFormatting>
  <pageMargins left="0.62992125984251968" right="0.23622047244094491" top="0.55118110236220474" bottom="0.55118110236220474" header="0.31496062992125984" footer="0.31496062992125984"/>
  <pageSetup paperSize="9" orientation="portrait" horizontalDpi="4294967293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42D46-1811-4A8E-81C0-E44DC5219C5C}">
  <sheetPr>
    <tabColor rgb="FFCC9900"/>
  </sheetPr>
  <dimension ref="A1:F83"/>
  <sheetViews>
    <sheetView workbookViewId="0">
      <selection activeCell="B35" sqref="B35:B36"/>
    </sheetView>
    <sheetView workbookViewId="1"/>
  </sheetViews>
  <sheetFormatPr defaultColWidth="9" defaultRowHeight="13.5" x14ac:dyDescent="0.15"/>
  <cols>
    <col min="1" max="1" width="5.625" customWidth="1"/>
    <col min="2" max="2" width="19.625" customWidth="1"/>
    <col min="3" max="3" width="16" customWidth="1"/>
    <col min="4" max="4" width="7.5" customWidth="1"/>
    <col min="5" max="5" width="19.25" customWidth="1"/>
    <col min="6" max="6" width="24.5" customWidth="1"/>
  </cols>
  <sheetData>
    <row r="1" spans="1:6" ht="13.5" customHeight="1" x14ac:dyDescent="0.15">
      <c r="A1" s="256">
        <f>A33+A5</f>
        <v>0</v>
      </c>
      <c r="B1" s="231" t="s">
        <v>48</v>
      </c>
      <c r="C1" s="233" t="str">
        <f>基本データ入力シート!$B$2</f>
        <v>令和６年度　第76回滋賀県クラス別バドミントン選手権大会</v>
      </c>
      <c r="D1" s="234"/>
      <c r="E1" s="234"/>
      <c r="F1" s="235"/>
    </row>
    <row r="2" spans="1:6" ht="13.5" customHeight="1" x14ac:dyDescent="0.15">
      <c r="A2" s="256"/>
      <c r="B2" s="232"/>
      <c r="C2" s="236"/>
      <c r="D2" s="237"/>
      <c r="E2" s="237"/>
      <c r="F2" s="238"/>
    </row>
    <row r="3" spans="1:6" ht="13.5" customHeight="1" x14ac:dyDescent="0.15">
      <c r="B3" s="60"/>
      <c r="C3" s="60"/>
      <c r="D3" s="60"/>
      <c r="E3" s="61"/>
    </row>
    <row r="4" spans="1:6" ht="21.75" customHeight="1" x14ac:dyDescent="0.15">
      <c r="A4" s="63" t="s">
        <v>49</v>
      </c>
      <c r="B4" s="228" t="s">
        <v>117</v>
      </c>
      <c r="C4" s="229"/>
      <c r="D4" s="230"/>
      <c r="F4" s="64" t="s">
        <v>63</v>
      </c>
    </row>
    <row r="5" spans="1:6" ht="21.75" customHeight="1" x14ac:dyDescent="0.15">
      <c r="A5" s="69">
        <f>COUNTA(B7:B26)</f>
        <v>0</v>
      </c>
    </row>
    <row r="6" spans="1:6" ht="19.5" customHeight="1" x14ac:dyDescent="0.15">
      <c r="A6" s="67" t="s">
        <v>50</v>
      </c>
      <c r="B6" s="67" t="s">
        <v>51</v>
      </c>
      <c r="C6" s="67" t="s">
        <v>60</v>
      </c>
      <c r="D6" s="67" t="s">
        <v>52</v>
      </c>
      <c r="E6" s="149" t="s">
        <v>155</v>
      </c>
      <c r="F6" s="67" t="s">
        <v>156</v>
      </c>
    </row>
    <row r="7" spans="1:6" ht="24" customHeight="1" x14ac:dyDescent="0.15">
      <c r="A7" s="239">
        <v>1</v>
      </c>
      <c r="B7" s="80"/>
      <c r="C7" s="81" t="str">
        <f>IF(B7="","",基本データ入力シート!$B$15)</f>
        <v/>
      </c>
      <c r="D7" s="80"/>
      <c r="E7" s="99"/>
      <c r="F7" s="241"/>
    </row>
    <row r="8" spans="1:6" ht="24" customHeight="1" x14ac:dyDescent="0.15">
      <c r="A8" s="240"/>
      <c r="B8" s="82"/>
      <c r="C8" s="83"/>
      <c r="D8" s="82"/>
      <c r="E8" s="100"/>
      <c r="F8" s="242"/>
    </row>
    <row r="9" spans="1:6" ht="24" customHeight="1" x14ac:dyDescent="0.15">
      <c r="A9" s="239">
        <v>2</v>
      </c>
      <c r="B9" s="80"/>
      <c r="C9" s="81" t="str">
        <f>IF(B9="","",基本データ入力シート!$B$15)</f>
        <v/>
      </c>
      <c r="D9" s="80"/>
      <c r="E9" s="99"/>
      <c r="F9" s="241"/>
    </row>
    <row r="10" spans="1:6" ht="24" customHeight="1" x14ac:dyDescent="0.15">
      <c r="A10" s="240"/>
      <c r="B10" s="82"/>
      <c r="C10" s="83"/>
      <c r="D10" s="82"/>
      <c r="E10" s="100"/>
      <c r="F10" s="242"/>
    </row>
    <row r="11" spans="1:6" ht="24" customHeight="1" x14ac:dyDescent="0.15">
      <c r="A11" s="239">
        <v>3</v>
      </c>
      <c r="B11" s="80"/>
      <c r="C11" s="81" t="str">
        <f>IF(B11="","",基本データ入力シート!$B$15)</f>
        <v/>
      </c>
      <c r="D11" s="80"/>
      <c r="E11" s="99"/>
      <c r="F11" s="241"/>
    </row>
    <row r="12" spans="1:6" ht="24" customHeight="1" x14ac:dyDescent="0.15">
      <c r="A12" s="240"/>
      <c r="B12" s="82"/>
      <c r="C12" s="83"/>
      <c r="D12" s="82"/>
      <c r="E12" s="100"/>
      <c r="F12" s="242"/>
    </row>
    <row r="13" spans="1:6" ht="24" customHeight="1" x14ac:dyDescent="0.15">
      <c r="A13" s="239">
        <v>4</v>
      </c>
      <c r="B13" s="80"/>
      <c r="C13" s="81" t="str">
        <f>IF(B13="","",基本データ入力シート!$B$15)</f>
        <v/>
      </c>
      <c r="D13" s="80"/>
      <c r="E13" s="99"/>
      <c r="F13" s="241"/>
    </row>
    <row r="14" spans="1:6" ht="24" customHeight="1" x14ac:dyDescent="0.15">
      <c r="A14" s="240"/>
      <c r="B14" s="82"/>
      <c r="C14" s="83"/>
      <c r="D14" s="82"/>
      <c r="E14" s="100"/>
      <c r="F14" s="242"/>
    </row>
    <row r="15" spans="1:6" ht="24" customHeight="1" x14ac:dyDescent="0.15">
      <c r="A15" s="239">
        <v>5</v>
      </c>
      <c r="B15" s="80"/>
      <c r="C15" s="81" t="str">
        <f>IF(B15="","",基本データ入力シート!$B$15)</f>
        <v/>
      </c>
      <c r="D15" s="80"/>
      <c r="E15" s="99"/>
      <c r="F15" s="241"/>
    </row>
    <row r="16" spans="1:6" ht="24" customHeight="1" x14ac:dyDescent="0.15">
      <c r="A16" s="240"/>
      <c r="B16" s="82"/>
      <c r="C16" s="83"/>
      <c r="D16" s="82"/>
      <c r="E16" s="100"/>
      <c r="F16" s="242"/>
    </row>
    <row r="17" spans="1:6" ht="24" customHeight="1" x14ac:dyDescent="0.15">
      <c r="A17" s="239">
        <v>6</v>
      </c>
      <c r="B17" s="80"/>
      <c r="C17" s="81" t="str">
        <f>IF(B17="","",基本データ入力シート!$B$15)</f>
        <v/>
      </c>
      <c r="D17" s="80"/>
      <c r="E17" s="99"/>
      <c r="F17" s="241"/>
    </row>
    <row r="18" spans="1:6" ht="24" customHeight="1" x14ac:dyDescent="0.15">
      <c r="A18" s="240"/>
      <c r="B18" s="82"/>
      <c r="C18" s="83"/>
      <c r="D18" s="82"/>
      <c r="E18" s="100"/>
      <c r="F18" s="242"/>
    </row>
    <row r="19" spans="1:6" ht="24" customHeight="1" x14ac:dyDescent="0.15">
      <c r="A19" s="239">
        <v>7</v>
      </c>
      <c r="B19" s="80"/>
      <c r="C19" s="81" t="str">
        <f>IF(B19="","",基本データ入力シート!$B$15)</f>
        <v/>
      </c>
      <c r="D19" s="80"/>
      <c r="E19" s="99"/>
      <c r="F19" s="241"/>
    </row>
    <row r="20" spans="1:6" ht="24" customHeight="1" x14ac:dyDescent="0.15">
      <c r="A20" s="240"/>
      <c r="B20" s="82"/>
      <c r="C20" s="83"/>
      <c r="D20" s="82"/>
      <c r="E20" s="100"/>
      <c r="F20" s="242"/>
    </row>
    <row r="21" spans="1:6" ht="24" customHeight="1" x14ac:dyDescent="0.15">
      <c r="A21" s="239">
        <v>8</v>
      </c>
      <c r="B21" s="80"/>
      <c r="C21" s="81" t="str">
        <f>IF(B21="","",基本データ入力シート!$B$15)</f>
        <v/>
      </c>
      <c r="D21" s="80"/>
      <c r="E21" s="99"/>
      <c r="F21" s="241"/>
    </row>
    <row r="22" spans="1:6" ht="24" customHeight="1" x14ac:dyDescent="0.15">
      <c r="A22" s="240"/>
      <c r="B22" s="82"/>
      <c r="C22" s="83"/>
      <c r="D22" s="82"/>
      <c r="E22" s="100"/>
      <c r="F22" s="242"/>
    </row>
    <row r="23" spans="1:6" ht="24" customHeight="1" x14ac:dyDescent="0.15">
      <c r="A23" s="239">
        <v>9</v>
      </c>
      <c r="B23" s="80"/>
      <c r="C23" s="81" t="str">
        <f>IF(B23="","",基本データ入力シート!$B$15)</f>
        <v/>
      </c>
      <c r="D23" s="80"/>
      <c r="E23" s="99"/>
      <c r="F23" s="241"/>
    </row>
    <row r="24" spans="1:6" ht="24" customHeight="1" x14ac:dyDescent="0.15">
      <c r="A24" s="240"/>
      <c r="B24" s="82"/>
      <c r="C24" s="83"/>
      <c r="D24" s="82"/>
      <c r="E24" s="100"/>
      <c r="F24" s="242"/>
    </row>
    <row r="25" spans="1:6" ht="24" customHeight="1" x14ac:dyDescent="0.15">
      <c r="A25" s="239">
        <v>10</v>
      </c>
      <c r="B25" s="80"/>
      <c r="C25" s="81" t="str">
        <f>IF(B25="","",基本データ入力シート!$B$15)</f>
        <v/>
      </c>
      <c r="D25" s="80"/>
      <c r="E25" s="99"/>
      <c r="F25" s="241"/>
    </row>
    <row r="26" spans="1:6" ht="24" customHeight="1" x14ac:dyDescent="0.15">
      <c r="A26" s="240"/>
      <c r="B26" s="82"/>
      <c r="C26" s="83"/>
      <c r="D26" s="82"/>
      <c r="E26" s="100"/>
      <c r="F26" s="242"/>
    </row>
    <row r="27" spans="1:6" ht="24" customHeight="1" x14ac:dyDescent="0.15">
      <c r="A27" s="65"/>
      <c r="B27" s="65"/>
      <c r="C27" s="65"/>
      <c r="D27" s="65"/>
      <c r="E27" s="65"/>
      <c r="F27" s="65"/>
    </row>
    <row r="29" spans="1:6" ht="13.5" customHeight="1" x14ac:dyDescent="0.15">
      <c r="B29" s="231" t="s">
        <v>48</v>
      </c>
      <c r="C29" s="233" t="str">
        <f>基本データ入力シート!$B$2</f>
        <v>令和６年度　第76回滋賀県クラス別バドミントン選手権大会</v>
      </c>
      <c r="D29" s="234"/>
      <c r="E29" s="234"/>
      <c r="F29" s="235"/>
    </row>
    <row r="30" spans="1:6" ht="13.5" customHeight="1" x14ac:dyDescent="0.15">
      <c r="B30" s="232"/>
      <c r="C30" s="236"/>
      <c r="D30" s="237"/>
      <c r="E30" s="237"/>
      <c r="F30" s="238"/>
    </row>
    <row r="31" spans="1:6" ht="13.5" customHeight="1" x14ac:dyDescent="0.15">
      <c r="B31" s="60"/>
      <c r="C31" s="60"/>
      <c r="D31" s="60"/>
      <c r="E31" s="61"/>
    </row>
    <row r="32" spans="1:6" ht="21.75" customHeight="1" x14ac:dyDescent="0.15">
      <c r="A32" s="63" t="s">
        <v>49</v>
      </c>
      <c r="B32" s="228" t="str">
        <f>B4</f>
        <v>Ｄクラス：女子ダブルス</v>
      </c>
      <c r="C32" s="229"/>
      <c r="D32" s="230"/>
      <c r="E32" s="62"/>
      <c r="F32" s="64" t="s">
        <v>64</v>
      </c>
    </row>
    <row r="33" spans="1:6" ht="21.75" customHeight="1" x14ac:dyDescent="0.15">
      <c r="A33" s="69">
        <f>COUNTA(B35:B55)</f>
        <v>0</v>
      </c>
    </row>
    <row r="34" spans="1:6" ht="19.5" customHeight="1" x14ac:dyDescent="0.15">
      <c r="A34" s="67" t="s">
        <v>50</v>
      </c>
      <c r="B34" s="67" t="s">
        <v>51</v>
      </c>
      <c r="C34" s="67" t="s">
        <v>60</v>
      </c>
      <c r="D34" s="67" t="s">
        <v>52</v>
      </c>
      <c r="E34" s="149" t="s">
        <v>155</v>
      </c>
      <c r="F34" s="67" t="s">
        <v>156</v>
      </c>
    </row>
    <row r="35" spans="1:6" ht="24" customHeight="1" x14ac:dyDescent="0.15">
      <c r="A35" s="239">
        <v>11</v>
      </c>
      <c r="B35" s="80"/>
      <c r="C35" s="81" t="str">
        <f>IF(B35="","",基本データ入力シート!$B$15)</f>
        <v/>
      </c>
      <c r="D35" s="80"/>
      <c r="E35" s="99"/>
      <c r="F35" s="241"/>
    </row>
    <row r="36" spans="1:6" ht="24" customHeight="1" x14ac:dyDescent="0.15">
      <c r="A36" s="240"/>
      <c r="B36" s="82"/>
      <c r="C36" s="83"/>
      <c r="D36" s="82"/>
      <c r="E36" s="100"/>
      <c r="F36" s="242"/>
    </row>
    <row r="37" spans="1:6" ht="24" customHeight="1" x14ac:dyDescent="0.15">
      <c r="A37" s="239">
        <v>12</v>
      </c>
      <c r="B37" s="80"/>
      <c r="C37" s="81" t="str">
        <f>IF(B37="","",基本データ入力シート!$B$15)</f>
        <v/>
      </c>
      <c r="D37" s="80"/>
      <c r="E37" s="99"/>
      <c r="F37" s="241"/>
    </row>
    <row r="38" spans="1:6" ht="24" customHeight="1" x14ac:dyDescent="0.15">
      <c r="A38" s="240"/>
      <c r="B38" s="82"/>
      <c r="C38" s="83"/>
      <c r="D38" s="82"/>
      <c r="E38" s="100"/>
      <c r="F38" s="242"/>
    </row>
    <row r="39" spans="1:6" ht="24" customHeight="1" x14ac:dyDescent="0.15">
      <c r="A39" s="239">
        <v>13</v>
      </c>
      <c r="B39" s="80"/>
      <c r="C39" s="81" t="str">
        <f>IF(B39="","",基本データ入力シート!$B$15)</f>
        <v/>
      </c>
      <c r="D39" s="80"/>
      <c r="E39" s="99"/>
      <c r="F39" s="241"/>
    </row>
    <row r="40" spans="1:6" ht="24" customHeight="1" x14ac:dyDescent="0.15">
      <c r="A40" s="240"/>
      <c r="B40" s="82"/>
      <c r="C40" s="83"/>
      <c r="D40" s="82"/>
      <c r="E40" s="100"/>
      <c r="F40" s="242"/>
    </row>
    <row r="41" spans="1:6" ht="24" customHeight="1" x14ac:dyDescent="0.15">
      <c r="A41" s="239">
        <v>14</v>
      </c>
      <c r="B41" s="80"/>
      <c r="C41" s="81" t="str">
        <f>IF(B41="","",基本データ入力シート!$B$15)</f>
        <v/>
      </c>
      <c r="D41" s="80"/>
      <c r="E41" s="99"/>
      <c r="F41" s="241"/>
    </row>
    <row r="42" spans="1:6" ht="24" customHeight="1" x14ac:dyDescent="0.15">
      <c r="A42" s="240"/>
      <c r="B42" s="82"/>
      <c r="C42" s="83"/>
      <c r="D42" s="82"/>
      <c r="E42" s="100"/>
      <c r="F42" s="242"/>
    </row>
    <row r="43" spans="1:6" ht="24" customHeight="1" x14ac:dyDescent="0.15">
      <c r="A43" s="239">
        <v>15</v>
      </c>
      <c r="B43" s="80"/>
      <c r="C43" s="81" t="str">
        <f>IF(B43="","",基本データ入力シート!$B$15)</f>
        <v/>
      </c>
      <c r="D43" s="80"/>
      <c r="E43" s="99"/>
      <c r="F43" s="241"/>
    </row>
    <row r="44" spans="1:6" ht="24" customHeight="1" x14ac:dyDescent="0.15">
      <c r="A44" s="240"/>
      <c r="B44" s="82"/>
      <c r="C44" s="83"/>
      <c r="D44" s="82"/>
      <c r="E44" s="100"/>
      <c r="F44" s="242"/>
    </row>
    <row r="45" spans="1:6" ht="24" customHeight="1" x14ac:dyDescent="0.15">
      <c r="A45" s="239">
        <v>16</v>
      </c>
      <c r="B45" s="80"/>
      <c r="C45" s="81" t="str">
        <f>IF(B45="","",基本データ入力シート!$B$15)</f>
        <v/>
      </c>
      <c r="D45" s="80"/>
      <c r="E45" s="99"/>
      <c r="F45" s="241"/>
    </row>
    <row r="46" spans="1:6" ht="24" customHeight="1" x14ac:dyDescent="0.15">
      <c r="A46" s="240"/>
      <c r="B46" s="82"/>
      <c r="C46" s="83"/>
      <c r="D46" s="82"/>
      <c r="E46" s="100"/>
      <c r="F46" s="242"/>
    </row>
    <row r="47" spans="1:6" ht="24" customHeight="1" x14ac:dyDescent="0.15">
      <c r="A47" s="239">
        <v>17</v>
      </c>
      <c r="B47" s="80"/>
      <c r="C47" s="81" t="str">
        <f>IF(B47="","",基本データ入力シート!$B$15)</f>
        <v/>
      </c>
      <c r="D47" s="80"/>
      <c r="E47" s="99"/>
      <c r="F47" s="241"/>
    </row>
    <row r="48" spans="1:6" ht="24" customHeight="1" x14ac:dyDescent="0.15">
      <c r="A48" s="240"/>
      <c r="B48" s="82"/>
      <c r="C48" s="83"/>
      <c r="D48" s="82"/>
      <c r="E48" s="100"/>
      <c r="F48" s="242"/>
    </row>
    <row r="49" spans="1:6" ht="24" customHeight="1" x14ac:dyDescent="0.15">
      <c r="A49" s="239">
        <v>18</v>
      </c>
      <c r="B49" s="80"/>
      <c r="C49" s="81" t="str">
        <f>IF(B49="","",基本データ入力シート!$B$15)</f>
        <v/>
      </c>
      <c r="D49" s="80"/>
      <c r="E49" s="99"/>
      <c r="F49" s="241"/>
    </row>
    <row r="50" spans="1:6" ht="24" customHeight="1" x14ac:dyDescent="0.15">
      <c r="A50" s="240"/>
      <c r="B50" s="82"/>
      <c r="C50" s="83"/>
      <c r="D50" s="82"/>
      <c r="E50" s="100"/>
      <c r="F50" s="242"/>
    </row>
    <row r="51" spans="1:6" ht="24" customHeight="1" x14ac:dyDescent="0.15">
      <c r="A51" s="239">
        <v>19</v>
      </c>
      <c r="B51" s="80"/>
      <c r="C51" s="81" t="str">
        <f>IF(B51="","",基本データ入力シート!$B$15)</f>
        <v/>
      </c>
      <c r="D51" s="80"/>
      <c r="E51" s="99"/>
      <c r="F51" s="241"/>
    </row>
    <row r="52" spans="1:6" ht="24" customHeight="1" x14ac:dyDescent="0.15">
      <c r="A52" s="240"/>
      <c r="B52" s="82"/>
      <c r="C52" s="83"/>
      <c r="D52" s="82"/>
      <c r="E52" s="100"/>
      <c r="F52" s="242"/>
    </row>
    <row r="53" spans="1:6" ht="24" customHeight="1" x14ac:dyDescent="0.15">
      <c r="A53" s="239">
        <v>20</v>
      </c>
      <c r="B53" s="80"/>
      <c r="C53" s="81" t="str">
        <f>IF(B53="","",基本データ入力シート!$B$15)</f>
        <v/>
      </c>
      <c r="D53" s="80"/>
      <c r="E53" s="99"/>
      <c r="F53" s="241"/>
    </row>
    <row r="54" spans="1:6" ht="24" customHeight="1" x14ac:dyDescent="0.15">
      <c r="A54" s="240"/>
      <c r="B54" s="82"/>
      <c r="C54" s="83"/>
      <c r="D54" s="82"/>
      <c r="E54" s="100"/>
      <c r="F54" s="242"/>
    </row>
    <row r="55" spans="1:6" ht="24" customHeight="1" x14ac:dyDescent="0.15">
      <c r="A55" s="65"/>
      <c r="B55" s="65"/>
      <c r="C55" s="65"/>
      <c r="D55" s="65"/>
      <c r="E55" s="65"/>
      <c r="F55" s="65"/>
    </row>
    <row r="57" spans="1:6" ht="13.5" customHeight="1" x14ac:dyDescent="0.15">
      <c r="B57" s="231" t="s">
        <v>48</v>
      </c>
      <c r="C57" s="233" t="str">
        <f>基本データ入力シート!$B$2</f>
        <v>令和６年度　第76回滋賀県クラス別バドミントン選手権大会</v>
      </c>
      <c r="D57" s="234"/>
      <c r="E57" s="234"/>
      <c r="F57" s="235"/>
    </row>
    <row r="58" spans="1:6" ht="13.5" customHeight="1" x14ac:dyDescent="0.15">
      <c r="B58" s="232"/>
      <c r="C58" s="236"/>
      <c r="D58" s="237"/>
      <c r="E58" s="237"/>
      <c r="F58" s="238"/>
    </row>
    <row r="59" spans="1:6" ht="13.5" customHeight="1" x14ac:dyDescent="0.15">
      <c r="B59" s="60"/>
      <c r="C59" s="60"/>
      <c r="D59" s="60"/>
      <c r="E59" s="61"/>
    </row>
    <row r="60" spans="1:6" ht="21.75" customHeight="1" x14ac:dyDescent="0.15">
      <c r="A60" s="63" t="s">
        <v>49</v>
      </c>
      <c r="B60" s="228" t="str">
        <f>B4</f>
        <v>Ｄクラス：女子ダブルス</v>
      </c>
      <c r="C60" s="229"/>
      <c r="D60" s="230"/>
      <c r="E60" s="62"/>
      <c r="F60" s="64" t="s">
        <v>65</v>
      </c>
    </row>
    <row r="61" spans="1:6" ht="21.75" customHeight="1" x14ac:dyDescent="0.15">
      <c r="A61" s="69">
        <f>COUNTA(B63:B83)</f>
        <v>0</v>
      </c>
    </row>
    <row r="62" spans="1:6" ht="19.5" customHeight="1" x14ac:dyDescent="0.15">
      <c r="A62" s="67" t="s">
        <v>50</v>
      </c>
      <c r="B62" s="67" t="s">
        <v>51</v>
      </c>
      <c r="C62" s="67" t="s">
        <v>60</v>
      </c>
      <c r="D62" s="67" t="s">
        <v>52</v>
      </c>
      <c r="E62" s="149" t="s">
        <v>104</v>
      </c>
      <c r="F62" s="67" t="s">
        <v>53</v>
      </c>
    </row>
    <row r="63" spans="1:6" ht="24" customHeight="1" x14ac:dyDescent="0.15">
      <c r="A63" s="239">
        <v>21</v>
      </c>
      <c r="B63" s="80"/>
      <c r="C63" s="81" t="str">
        <f>IF(B63="","",基本データ入力シート!$B$15)</f>
        <v/>
      </c>
      <c r="D63" s="80"/>
      <c r="E63" s="99"/>
      <c r="F63" s="241"/>
    </row>
    <row r="64" spans="1:6" ht="24" customHeight="1" x14ac:dyDescent="0.15">
      <c r="A64" s="240"/>
      <c r="B64" s="82"/>
      <c r="C64" s="83"/>
      <c r="D64" s="82"/>
      <c r="E64" s="100"/>
      <c r="F64" s="242"/>
    </row>
    <row r="65" spans="1:6" ht="24" customHeight="1" x14ac:dyDescent="0.15">
      <c r="A65" s="239">
        <v>22</v>
      </c>
      <c r="B65" s="80"/>
      <c r="C65" s="81" t="str">
        <f>IF(B65="","",基本データ入力シート!$B$15)</f>
        <v/>
      </c>
      <c r="D65" s="80"/>
      <c r="E65" s="99"/>
      <c r="F65" s="241"/>
    </row>
    <row r="66" spans="1:6" ht="24" customHeight="1" x14ac:dyDescent="0.15">
      <c r="A66" s="240"/>
      <c r="B66" s="82"/>
      <c r="C66" s="83"/>
      <c r="D66" s="82"/>
      <c r="E66" s="100"/>
      <c r="F66" s="242"/>
    </row>
    <row r="67" spans="1:6" ht="24" customHeight="1" x14ac:dyDescent="0.15">
      <c r="A67" s="239">
        <v>23</v>
      </c>
      <c r="B67" s="80"/>
      <c r="C67" s="81" t="str">
        <f>IF(B67="","",基本データ入力シート!$B$15)</f>
        <v/>
      </c>
      <c r="D67" s="80"/>
      <c r="E67" s="99"/>
      <c r="F67" s="241"/>
    </row>
    <row r="68" spans="1:6" ht="24" customHeight="1" x14ac:dyDescent="0.15">
      <c r="A68" s="240"/>
      <c r="B68" s="82"/>
      <c r="C68" s="83"/>
      <c r="D68" s="82"/>
      <c r="E68" s="100"/>
      <c r="F68" s="242"/>
    </row>
    <row r="69" spans="1:6" ht="24" customHeight="1" x14ac:dyDescent="0.15">
      <c r="A69" s="239">
        <v>24</v>
      </c>
      <c r="B69" s="80"/>
      <c r="C69" s="81" t="str">
        <f>IF(B69="","",基本データ入力シート!$B$15)</f>
        <v/>
      </c>
      <c r="D69" s="80"/>
      <c r="E69" s="99"/>
      <c r="F69" s="241"/>
    </row>
    <row r="70" spans="1:6" ht="24" customHeight="1" x14ac:dyDescent="0.15">
      <c r="A70" s="240"/>
      <c r="B70" s="82"/>
      <c r="C70" s="83"/>
      <c r="D70" s="82"/>
      <c r="E70" s="100"/>
      <c r="F70" s="242"/>
    </row>
    <row r="71" spans="1:6" ht="24" customHeight="1" x14ac:dyDescent="0.15">
      <c r="A71" s="239">
        <v>25</v>
      </c>
      <c r="B71" s="80"/>
      <c r="C71" s="81" t="str">
        <f>IF(B71="","",基本データ入力シート!$B$15)</f>
        <v/>
      </c>
      <c r="D71" s="80"/>
      <c r="E71" s="99"/>
      <c r="F71" s="241"/>
    </row>
    <row r="72" spans="1:6" ht="24" customHeight="1" x14ac:dyDescent="0.15">
      <c r="A72" s="240"/>
      <c r="B72" s="82"/>
      <c r="C72" s="83"/>
      <c r="D72" s="82"/>
      <c r="E72" s="100"/>
      <c r="F72" s="242"/>
    </row>
    <row r="73" spans="1:6" ht="24" customHeight="1" x14ac:dyDescent="0.15">
      <c r="A73" s="239">
        <v>26</v>
      </c>
      <c r="B73" s="80"/>
      <c r="C73" s="81" t="str">
        <f>IF(B73="","",基本データ入力シート!$B$15)</f>
        <v/>
      </c>
      <c r="D73" s="80"/>
      <c r="E73" s="99"/>
      <c r="F73" s="241"/>
    </row>
    <row r="74" spans="1:6" ht="24" customHeight="1" x14ac:dyDescent="0.15">
      <c r="A74" s="240"/>
      <c r="B74" s="82"/>
      <c r="C74" s="83"/>
      <c r="D74" s="82"/>
      <c r="E74" s="100"/>
      <c r="F74" s="242"/>
    </row>
    <row r="75" spans="1:6" ht="24" customHeight="1" x14ac:dyDescent="0.15">
      <c r="A75" s="239">
        <v>27</v>
      </c>
      <c r="B75" s="80"/>
      <c r="C75" s="81" t="str">
        <f>IF(B75="","",基本データ入力シート!$B$15)</f>
        <v/>
      </c>
      <c r="D75" s="80"/>
      <c r="E75" s="99"/>
      <c r="F75" s="241"/>
    </row>
    <row r="76" spans="1:6" ht="24" customHeight="1" x14ac:dyDescent="0.15">
      <c r="A76" s="240"/>
      <c r="B76" s="82"/>
      <c r="C76" s="83"/>
      <c r="D76" s="82"/>
      <c r="E76" s="100"/>
      <c r="F76" s="242"/>
    </row>
    <row r="77" spans="1:6" ht="24" customHeight="1" x14ac:dyDescent="0.15">
      <c r="A77" s="239">
        <v>28</v>
      </c>
      <c r="B77" s="80"/>
      <c r="C77" s="81" t="str">
        <f>IF(B77="","",基本データ入力シート!$B$15)</f>
        <v/>
      </c>
      <c r="D77" s="80"/>
      <c r="E77" s="99"/>
      <c r="F77" s="241"/>
    </row>
    <row r="78" spans="1:6" ht="24" customHeight="1" x14ac:dyDescent="0.15">
      <c r="A78" s="240"/>
      <c r="B78" s="82"/>
      <c r="C78" s="83"/>
      <c r="D78" s="82"/>
      <c r="E78" s="100"/>
      <c r="F78" s="242"/>
    </row>
    <row r="79" spans="1:6" ht="24" customHeight="1" x14ac:dyDescent="0.15">
      <c r="A79" s="239">
        <v>29</v>
      </c>
      <c r="B79" s="80"/>
      <c r="C79" s="81" t="str">
        <f>IF(B79="","",基本データ入力シート!$B$15)</f>
        <v/>
      </c>
      <c r="D79" s="80"/>
      <c r="E79" s="99"/>
      <c r="F79" s="241"/>
    </row>
    <row r="80" spans="1:6" ht="24" customHeight="1" x14ac:dyDescent="0.15">
      <c r="A80" s="240"/>
      <c r="B80" s="82"/>
      <c r="C80" s="83"/>
      <c r="D80" s="82"/>
      <c r="E80" s="100"/>
      <c r="F80" s="242"/>
    </row>
    <row r="81" spans="1:6" ht="24" customHeight="1" x14ac:dyDescent="0.15">
      <c r="A81" s="239">
        <v>30</v>
      </c>
      <c r="B81" s="80"/>
      <c r="C81" s="81" t="str">
        <f>IF(B81="","",基本データ入力シート!$B$15)</f>
        <v/>
      </c>
      <c r="D81" s="80"/>
      <c r="E81" s="99"/>
      <c r="F81" s="241"/>
    </row>
    <row r="82" spans="1:6" ht="24" customHeight="1" x14ac:dyDescent="0.15">
      <c r="A82" s="240"/>
      <c r="B82" s="82"/>
      <c r="C82" s="83"/>
      <c r="D82" s="82"/>
      <c r="E82" s="100"/>
      <c r="F82" s="242"/>
    </row>
    <row r="83" spans="1:6" ht="24" customHeight="1" x14ac:dyDescent="0.15">
      <c r="A83" s="65"/>
      <c r="B83" s="65"/>
      <c r="C83" s="65"/>
      <c r="D83" s="65"/>
      <c r="E83" s="65"/>
      <c r="F83" s="65"/>
    </row>
  </sheetData>
  <mergeCells count="70">
    <mergeCell ref="A9:A10"/>
    <mergeCell ref="F9:F10"/>
    <mergeCell ref="A1:A2"/>
    <mergeCell ref="B1:B2"/>
    <mergeCell ref="C1:F2"/>
    <mergeCell ref="B4:D4"/>
    <mergeCell ref="A7:A8"/>
    <mergeCell ref="F7:F8"/>
    <mergeCell ref="A11:A12"/>
    <mergeCell ref="F11:F12"/>
    <mergeCell ref="A13:A14"/>
    <mergeCell ref="F13:F14"/>
    <mergeCell ref="A15:A16"/>
    <mergeCell ref="F15:F16"/>
    <mergeCell ref="A23:A24"/>
    <mergeCell ref="F23:F24"/>
    <mergeCell ref="A25:A26"/>
    <mergeCell ref="F25:F26"/>
    <mergeCell ref="A17:A18"/>
    <mergeCell ref="F17:F18"/>
    <mergeCell ref="A19:A20"/>
    <mergeCell ref="F19:F20"/>
    <mergeCell ref="A21:A22"/>
    <mergeCell ref="F21:F22"/>
    <mergeCell ref="B29:B30"/>
    <mergeCell ref="C29:F30"/>
    <mergeCell ref="B32:D32"/>
    <mergeCell ref="A35:A36"/>
    <mergeCell ref="F35:F36"/>
    <mergeCell ref="A37:A38"/>
    <mergeCell ref="F37:F38"/>
    <mergeCell ref="A39:A40"/>
    <mergeCell ref="F39:F40"/>
    <mergeCell ref="A41:A42"/>
    <mergeCell ref="F41:F42"/>
    <mergeCell ref="A43:A44"/>
    <mergeCell ref="F43:F44"/>
    <mergeCell ref="A45:A46"/>
    <mergeCell ref="F45:F46"/>
    <mergeCell ref="A47:A48"/>
    <mergeCell ref="F47:F48"/>
    <mergeCell ref="A67:A68"/>
    <mergeCell ref="F67:F68"/>
    <mergeCell ref="B57:B58"/>
    <mergeCell ref="C57:F58"/>
    <mergeCell ref="A49:A50"/>
    <mergeCell ref="F49:F50"/>
    <mergeCell ref="A51:A52"/>
    <mergeCell ref="F51:F52"/>
    <mergeCell ref="A53:A54"/>
    <mergeCell ref="F53:F54"/>
    <mergeCell ref="B60:D60"/>
    <mergeCell ref="A63:A64"/>
    <mergeCell ref="F63:F64"/>
    <mergeCell ref="A65:A66"/>
    <mergeCell ref="F65:F66"/>
    <mergeCell ref="A69:A70"/>
    <mergeCell ref="F69:F70"/>
    <mergeCell ref="A71:A72"/>
    <mergeCell ref="F71:F72"/>
    <mergeCell ref="A73:A74"/>
    <mergeCell ref="F73:F74"/>
    <mergeCell ref="A81:A82"/>
    <mergeCell ref="F81:F82"/>
    <mergeCell ref="A75:A76"/>
    <mergeCell ref="F75:F76"/>
    <mergeCell ref="A77:A78"/>
    <mergeCell ref="F77:F78"/>
    <mergeCell ref="A79:A80"/>
    <mergeCell ref="F79:F80"/>
  </mergeCells>
  <phoneticPr fontId="4"/>
  <conditionalFormatting sqref="B7:B26">
    <cfRule type="cellIs" dxfId="8" priority="1" operator="equal">
      <formula>0</formula>
    </cfRule>
  </conditionalFormatting>
  <conditionalFormatting sqref="B35:B54">
    <cfRule type="cellIs" dxfId="7" priority="12" operator="equal">
      <formula>0</formula>
    </cfRule>
  </conditionalFormatting>
  <conditionalFormatting sqref="B63:B82">
    <cfRule type="cellIs" dxfId="6" priority="16" operator="equal">
      <formula>0</formula>
    </cfRule>
  </conditionalFormatting>
  <conditionalFormatting sqref="D7:F26">
    <cfRule type="cellIs" dxfId="5" priority="2" operator="equal">
      <formula>0</formula>
    </cfRule>
  </conditionalFormatting>
  <conditionalFormatting sqref="D35:F54">
    <cfRule type="cellIs" dxfId="4" priority="28" operator="equal">
      <formula>0</formula>
    </cfRule>
  </conditionalFormatting>
  <conditionalFormatting sqref="D63:F82">
    <cfRule type="cellIs" dxfId="3" priority="20" operator="equal">
      <formula>0</formula>
    </cfRule>
  </conditionalFormatting>
  <conditionalFormatting sqref="F7:F26">
    <cfRule type="cellIs" dxfId="2" priority="3" operator="equal">
      <formula>"０+$J$12"</formula>
    </cfRule>
  </conditionalFormatting>
  <conditionalFormatting sqref="F35:F54">
    <cfRule type="cellIs" dxfId="1" priority="29" operator="equal">
      <formula>"０+$J$12"</formula>
    </cfRule>
  </conditionalFormatting>
  <conditionalFormatting sqref="F63:F82">
    <cfRule type="cellIs" dxfId="0" priority="21" operator="equal">
      <formula>"０+$J$12"</formula>
    </cfRule>
  </conditionalFormatting>
  <pageMargins left="0.62992125984251968" right="0.23622047244094491" top="0.55118110236220474" bottom="0.55118110236220474" header="0.31496062992125984" footer="0.31496062992125984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  <pageSetUpPr fitToPage="1"/>
  </sheetPr>
  <dimension ref="A1:M103"/>
  <sheetViews>
    <sheetView topLeftCell="A72" workbookViewId="0">
      <selection activeCell="H96" sqref="H96"/>
    </sheetView>
    <sheetView tabSelected="1" topLeftCell="A7" workbookViewId="1"/>
  </sheetViews>
  <sheetFormatPr defaultColWidth="9" defaultRowHeight="13.5" x14ac:dyDescent="0.15"/>
  <cols>
    <col min="1" max="1" width="22.625" style="3" customWidth="1"/>
    <col min="2" max="2" width="7.5" style="9" customWidth="1"/>
    <col min="3" max="3" width="10.625" style="3" customWidth="1"/>
    <col min="4" max="4" width="5.5" style="3" customWidth="1"/>
    <col min="5" max="5" width="15.375" style="7" customWidth="1"/>
    <col min="6" max="6" width="7.625" style="31" customWidth="1"/>
    <col min="7" max="7" width="11.125" style="8" customWidth="1"/>
    <col min="8" max="8" width="6.375" style="31" customWidth="1"/>
    <col min="9" max="9" width="5.125" style="31" customWidth="1"/>
    <col min="10" max="10" width="20.25" style="3" customWidth="1"/>
    <col min="11" max="11" width="6" style="9" customWidth="1"/>
    <col min="12" max="12" width="24.5" style="3" customWidth="1"/>
    <col min="13" max="16384" width="9" style="3"/>
  </cols>
  <sheetData>
    <row r="1" spans="1:13" ht="24" customHeight="1" x14ac:dyDescent="0.15">
      <c r="I1" s="57"/>
      <c r="L1" s="57"/>
    </row>
    <row r="2" spans="1:13" s="4" customFormat="1" ht="26.25" customHeight="1" x14ac:dyDescent="0.15">
      <c r="A2" s="197" t="s">
        <v>36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</row>
    <row r="3" spans="1:13" s="4" customFormat="1" ht="26.25" customHeight="1" x14ac:dyDescent="0.1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3" s="4" customFormat="1" ht="24.75" customHeight="1" x14ac:dyDescent="0.15">
      <c r="A4" s="196" t="s">
        <v>47</v>
      </c>
      <c r="B4" s="196"/>
      <c r="C4" s="71" t="str">
        <f>基本データ入力シート!$B$2</f>
        <v>令和６年度　第76回滋賀県クラス別バドミントン選手権大会</v>
      </c>
      <c r="D4" s="71"/>
      <c r="E4" s="71"/>
      <c r="F4" s="71"/>
      <c r="G4" s="70"/>
      <c r="H4" s="70"/>
      <c r="I4" s="70"/>
      <c r="J4" s="70"/>
      <c r="K4" s="70"/>
      <c r="L4" s="70"/>
    </row>
    <row r="5" spans="1:13" s="4" customFormat="1" ht="24.75" customHeight="1" x14ac:dyDescent="0.15">
      <c r="A5" s="101"/>
      <c r="B5" s="101"/>
      <c r="C5" s="71"/>
      <c r="D5" s="71"/>
      <c r="E5" s="71"/>
      <c r="F5" s="71"/>
      <c r="G5" s="70"/>
      <c r="H5" s="70"/>
      <c r="I5" s="70"/>
      <c r="J5" s="70"/>
      <c r="K5" s="70"/>
      <c r="L5" s="70"/>
    </row>
    <row r="6" spans="1:13" ht="21" customHeight="1" x14ac:dyDescent="0.15">
      <c r="A6" s="4"/>
      <c r="B6" s="30"/>
      <c r="C6" s="71"/>
      <c r="D6" s="71"/>
      <c r="E6" s="71"/>
      <c r="F6" s="71"/>
      <c r="H6" s="205" t="s">
        <v>89</v>
      </c>
      <c r="I6" s="205"/>
      <c r="J6" s="204">
        <f>基本データ入力シート!$B$13</f>
        <v>0</v>
      </c>
      <c r="K6" s="204"/>
      <c r="L6" s="204"/>
    </row>
    <row r="7" spans="1:13" ht="21" customHeight="1" thickBot="1" x14ac:dyDescent="0.2">
      <c r="E7" s="5"/>
      <c r="F7" s="33"/>
      <c r="H7" s="206" t="s">
        <v>15</v>
      </c>
      <c r="I7" s="206"/>
      <c r="J7" s="183">
        <f>基本データ入力シート!$B$17</f>
        <v>0</v>
      </c>
      <c r="K7" s="183"/>
      <c r="L7" s="183"/>
    </row>
    <row r="8" spans="1:13" ht="21" customHeight="1" x14ac:dyDescent="0.15">
      <c r="A8" s="198" t="s">
        <v>16</v>
      </c>
      <c r="B8" s="173">
        <f>基本データ入力シート!$B$14</f>
        <v>0</v>
      </c>
      <c r="C8" s="174"/>
      <c r="D8" s="174"/>
      <c r="E8" s="175"/>
      <c r="F8" s="33"/>
      <c r="H8" s="206" t="s">
        <v>84</v>
      </c>
      <c r="I8" s="206"/>
      <c r="J8" s="183">
        <f>基本データ入力シート!$B$21</f>
        <v>0</v>
      </c>
      <c r="K8" s="183"/>
      <c r="L8" s="183"/>
    </row>
    <row r="9" spans="1:13" ht="21" customHeight="1" thickBot="1" x14ac:dyDescent="0.2">
      <c r="A9" s="199"/>
      <c r="B9" s="176"/>
      <c r="C9" s="177"/>
      <c r="D9" s="177"/>
      <c r="E9" s="178"/>
      <c r="G9" s="3"/>
      <c r="H9" s="258"/>
      <c r="I9" s="258"/>
      <c r="J9" s="258"/>
      <c r="K9" s="258"/>
      <c r="L9" s="258"/>
      <c r="M9" s="258"/>
    </row>
    <row r="10" spans="1:13" ht="21" customHeight="1" x14ac:dyDescent="0.15"/>
    <row r="11" spans="1:13" ht="21" customHeight="1" x14ac:dyDescent="0.15">
      <c r="A11" s="171" t="s">
        <v>1</v>
      </c>
      <c r="B11" s="200"/>
      <c r="C11" s="171" t="s">
        <v>2</v>
      </c>
      <c r="D11" s="200"/>
      <c r="E11" s="201" t="s">
        <v>3</v>
      </c>
      <c r="F11" s="202"/>
      <c r="G11" s="202"/>
      <c r="H11" s="202"/>
      <c r="I11" s="202"/>
      <c r="J11" s="202"/>
      <c r="K11" s="203"/>
      <c r="L11" s="43" t="s">
        <v>37</v>
      </c>
    </row>
    <row r="12" spans="1:13" ht="18.75" hidden="1" customHeight="1" x14ac:dyDescent="0.15">
      <c r="A12" s="34" t="s">
        <v>17</v>
      </c>
      <c r="B12" s="35" t="s">
        <v>4</v>
      </c>
      <c r="C12" s="18"/>
      <c r="D12" s="19" t="s">
        <v>5</v>
      </c>
      <c r="E12" s="37">
        <v>2000</v>
      </c>
      <c r="F12" s="21" t="s">
        <v>11</v>
      </c>
      <c r="G12" s="20">
        <f t="shared" ref="G12:G38" si="0">C12</f>
        <v>0</v>
      </c>
      <c r="H12" s="21" t="s">
        <v>5</v>
      </c>
      <c r="I12" s="21" t="s">
        <v>12</v>
      </c>
      <c r="J12" s="39">
        <f t="shared" ref="J12:J38" si="1">E12*G12</f>
        <v>0</v>
      </c>
      <c r="K12" s="19" t="s">
        <v>6</v>
      </c>
      <c r="L12" s="22"/>
    </row>
    <row r="13" spans="1:13" ht="18.75" hidden="1" customHeight="1" x14ac:dyDescent="0.15">
      <c r="A13" s="34" t="s">
        <v>18</v>
      </c>
      <c r="B13" s="35" t="s">
        <v>4</v>
      </c>
      <c r="C13" s="18"/>
      <c r="D13" s="19" t="s">
        <v>5</v>
      </c>
      <c r="E13" s="37">
        <v>2000</v>
      </c>
      <c r="F13" s="20" t="s">
        <v>11</v>
      </c>
      <c r="G13" s="20">
        <f t="shared" si="0"/>
        <v>0</v>
      </c>
      <c r="H13" s="20" t="s">
        <v>5</v>
      </c>
      <c r="I13" s="20" t="s">
        <v>9</v>
      </c>
      <c r="J13" s="40">
        <f t="shared" si="1"/>
        <v>0</v>
      </c>
      <c r="K13" s="19" t="s">
        <v>6</v>
      </c>
      <c r="L13" s="22"/>
    </row>
    <row r="14" spans="1:13" ht="18.75" customHeight="1" x14ac:dyDescent="0.15">
      <c r="A14" s="34" t="s">
        <v>119</v>
      </c>
      <c r="B14" s="35" t="s">
        <v>4</v>
      </c>
      <c r="C14" s="23">
        <f>Aクラス男子Ｓ!$A$1</f>
        <v>0</v>
      </c>
      <c r="D14" s="19" t="s">
        <v>5</v>
      </c>
      <c r="E14" s="93" t="str">
        <f>基本データ入力シート!$G$18</f>
        <v>1,000</v>
      </c>
      <c r="F14" s="20" t="s">
        <v>8</v>
      </c>
      <c r="G14" s="20">
        <f t="shared" si="0"/>
        <v>0</v>
      </c>
      <c r="H14" s="20" t="s">
        <v>5</v>
      </c>
      <c r="I14" s="20" t="s">
        <v>12</v>
      </c>
      <c r="J14" s="40">
        <f>E14*G14</f>
        <v>0</v>
      </c>
      <c r="K14" s="19" t="s">
        <v>6</v>
      </c>
      <c r="L14" s="24"/>
    </row>
    <row r="15" spans="1:13" ht="18.75" customHeight="1" x14ac:dyDescent="0.15">
      <c r="A15" s="34" t="s">
        <v>121</v>
      </c>
      <c r="B15" s="36" t="s">
        <v>4</v>
      </c>
      <c r="C15" s="23">
        <f>Ｂクラス男子Ｓ!$A$1</f>
        <v>0</v>
      </c>
      <c r="D15" s="19" t="s">
        <v>5</v>
      </c>
      <c r="E15" s="93" t="str">
        <f>基本データ入力シート!$G$18</f>
        <v>1,000</v>
      </c>
      <c r="F15" s="20" t="s">
        <v>11</v>
      </c>
      <c r="G15" s="20">
        <f t="shared" si="0"/>
        <v>0</v>
      </c>
      <c r="H15" s="20" t="s">
        <v>5</v>
      </c>
      <c r="I15" s="20" t="s">
        <v>12</v>
      </c>
      <c r="J15" s="40">
        <f>E15*G15</f>
        <v>0</v>
      </c>
      <c r="K15" s="19" t="s">
        <v>6</v>
      </c>
      <c r="L15" s="24"/>
    </row>
    <row r="16" spans="1:13" ht="18.75" customHeight="1" x14ac:dyDescent="0.15">
      <c r="A16" s="34" t="s">
        <v>123</v>
      </c>
      <c r="B16" s="36" t="s">
        <v>4</v>
      </c>
      <c r="C16" s="23">
        <f>Ｃクラス男子Ｓ!$A$1</f>
        <v>0</v>
      </c>
      <c r="D16" s="19" t="s">
        <v>5</v>
      </c>
      <c r="E16" s="93" t="str">
        <f>基本データ入力シート!$G$18</f>
        <v>1,000</v>
      </c>
      <c r="F16" s="20" t="s">
        <v>8</v>
      </c>
      <c r="G16" s="20">
        <f t="shared" si="0"/>
        <v>0</v>
      </c>
      <c r="H16" s="20" t="s">
        <v>5</v>
      </c>
      <c r="I16" s="20" t="s">
        <v>9</v>
      </c>
      <c r="J16" s="40">
        <f>E16*G16</f>
        <v>0</v>
      </c>
      <c r="K16" s="19" t="s">
        <v>6</v>
      </c>
      <c r="L16" s="24"/>
    </row>
    <row r="17" spans="1:12" ht="18.75" customHeight="1" x14ac:dyDescent="0.15">
      <c r="A17" s="34" t="s">
        <v>125</v>
      </c>
      <c r="B17" s="36" t="s">
        <v>4</v>
      </c>
      <c r="C17" s="23">
        <f>Ｄクラス男子Ｓ!$A$1</f>
        <v>0</v>
      </c>
      <c r="D17" s="19" t="s">
        <v>5</v>
      </c>
      <c r="E17" s="93" t="str">
        <f>基本データ入力シート!$G$18</f>
        <v>1,000</v>
      </c>
      <c r="F17" s="20" t="s">
        <v>11</v>
      </c>
      <c r="G17" s="20">
        <f t="shared" si="0"/>
        <v>0</v>
      </c>
      <c r="H17" s="20" t="s">
        <v>5</v>
      </c>
      <c r="I17" s="20" t="s">
        <v>12</v>
      </c>
      <c r="J17" s="40">
        <f>E17*G17</f>
        <v>0</v>
      </c>
      <c r="K17" s="19" t="s">
        <v>6</v>
      </c>
      <c r="L17" s="24"/>
    </row>
    <row r="18" spans="1:12" ht="18.75" hidden="1" customHeight="1" x14ac:dyDescent="0.15">
      <c r="A18" s="34" t="s">
        <v>19</v>
      </c>
      <c r="B18" s="36" t="s">
        <v>4</v>
      </c>
      <c r="C18" s="44"/>
      <c r="D18" s="19" t="s">
        <v>5</v>
      </c>
      <c r="E18" s="37">
        <v>1000</v>
      </c>
      <c r="F18" s="20" t="s">
        <v>8</v>
      </c>
      <c r="G18" s="20">
        <f t="shared" si="0"/>
        <v>0</v>
      </c>
      <c r="H18" s="20" t="s">
        <v>5</v>
      </c>
      <c r="I18" s="20" t="s">
        <v>9</v>
      </c>
      <c r="J18" s="40">
        <f t="shared" si="1"/>
        <v>0</v>
      </c>
      <c r="K18" s="19" t="s">
        <v>6</v>
      </c>
      <c r="L18" s="24"/>
    </row>
    <row r="19" spans="1:12" ht="18.75" hidden="1" customHeight="1" x14ac:dyDescent="0.15">
      <c r="A19" s="34" t="s">
        <v>20</v>
      </c>
      <c r="B19" s="36" t="s">
        <v>4</v>
      </c>
      <c r="C19" s="44"/>
      <c r="D19" s="19" t="s">
        <v>5</v>
      </c>
      <c r="E19" s="37">
        <v>1000</v>
      </c>
      <c r="F19" s="20" t="s">
        <v>8</v>
      </c>
      <c r="G19" s="20">
        <f t="shared" si="0"/>
        <v>0</v>
      </c>
      <c r="H19" s="20" t="s">
        <v>5</v>
      </c>
      <c r="I19" s="20" t="s">
        <v>9</v>
      </c>
      <c r="J19" s="40">
        <f t="shared" si="1"/>
        <v>0</v>
      </c>
      <c r="K19" s="19" t="s">
        <v>6</v>
      </c>
      <c r="L19" s="24"/>
    </row>
    <row r="20" spans="1:12" ht="18.75" hidden="1" customHeight="1" x14ac:dyDescent="0.15">
      <c r="A20" s="34" t="s">
        <v>21</v>
      </c>
      <c r="B20" s="36" t="s">
        <v>4</v>
      </c>
      <c r="C20" s="44"/>
      <c r="D20" s="19" t="s">
        <v>5</v>
      </c>
      <c r="E20" s="37">
        <v>1000</v>
      </c>
      <c r="F20" s="20" t="s">
        <v>8</v>
      </c>
      <c r="G20" s="20">
        <f t="shared" si="0"/>
        <v>0</v>
      </c>
      <c r="H20" s="20" t="s">
        <v>5</v>
      </c>
      <c r="I20" s="20" t="s">
        <v>9</v>
      </c>
      <c r="J20" s="40">
        <f t="shared" si="1"/>
        <v>0</v>
      </c>
      <c r="K20" s="19" t="s">
        <v>6</v>
      </c>
      <c r="L20" s="24"/>
    </row>
    <row r="21" spans="1:12" ht="18.75" hidden="1" customHeight="1" x14ac:dyDescent="0.15">
      <c r="A21" s="34" t="s">
        <v>22</v>
      </c>
      <c r="B21" s="36" t="s">
        <v>4</v>
      </c>
      <c r="C21" s="44"/>
      <c r="D21" s="19" t="s">
        <v>5</v>
      </c>
      <c r="E21" s="37">
        <v>1000</v>
      </c>
      <c r="F21" s="20" t="s">
        <v>11</v>
      </c>
      <c r="G21" s="20">
        <f t="shared" si="0"/>
        <v>0</v>
      </c>
      <c r="H21" s="20" t="s">
        <v>5</v>
      </c>
      <c r="I21" s="20" t="s">
        <v>12</v>
      </c>
      <c r="J21" s="40">
        <f t="shared" si="1"/>
        <v>0</v>
      </c>
      <c r="K21" s="19" t="s">
        <v>6</v>
      </c>
      <c r="L21" s="24"/>
    </row>
    <row r="22" spans="1:12" ht="18.75" hidden="1" customHeight="1" x14ac:dyDescent="0.15">
      <c r="A22" s="34" t="s">
        <v>23</v>
      </c>
      <c r="B22" s="36" t="s">
        <v>4</v>
      </c>
      <c r="C22" s="44"/>
      <c r="D22" s="19" t="s">
        <v>5</v>
      </c>
      <c r="E22" s="37">
        <v>1000</v>
      </c>
      <c r="F22" s="20" t="s">
        <v>8</v>
      </c>
      <c r="G22" s="20">
        <f t="shared" si="0"/>
        <v>0</v>
      </c>
      <c r="H22" s="20" t="s">
        <v>5</v>
      </c>
      <c r="I22" s="20" t="s">
        <v>9</v>
      </c>
      <c r="J22" s="40">
        <f t="shared" si="1"/>
        <v>0</v>
      </c>
      <c r="K22" s="19" t="s">
        <v>6</v>
      </c>
      <c r="L22" s="24"/>
    </row>
    <row r="23" spans="1:12" ht="18.75" hidden="1" customHeight="1" x14ac:dyDescent="0.15">
      <c r="A23" s="34" t="s">
        <v>24</v>
      </c>
      <c r="B23" s="36" t="s">
        <v>4</v>
      </c>
      <c r="C23" s="44"/>
      <c r="D23" s="19" t="s">
        <v>5</v>
      </c>
      <c r="E23" s="37">
        <v>1000</v>
      </c>
      <c r="F23" s="20" t="s">
        <v>8</v>
      </c>
      <c r="G23" s="20">
        <f t="shared" si="0"/>
        <v>0</v>
      </c>
      <c r="H23" s="20" t="s">
        <v>5</v>
      </c>
      <c r="I23" s="20" t="s">
        <v>9</v>
      </c>
      <c r="J23" s="40">
        <f t="shared" si="1"/>
        <v>0</v>
      </c>
      <c r="K23" s="19" t="s">
        <v>6</v>
      </c>
      <c r="L23" s="24"/>
    </row>
    <row r="24" spans="1:12" ht="18.75" hidden="1" customHeight="1" x14ac:dyDescent="0.15">
      <c r="A24" s="34" t="s">
        <v>25</v>
      </c>
      <c r="B24" s="36" t="s">
        <v>4</v>
      </c>
      <c r="C24" s="44"/>
      <c r="D24" s="19" t="s">
        <v>5</v>
      </c>
      <c r="E24" s="37">
        <v>1000</v>
      </c>
      <c r="F24" s="20" t="s">
        <v>8</v>
      </c>
      <c r="G24" s="20">
        <f t="shared" si="0"/>
        <v>0</v>
      </c>
      <c r="H24" s="20" t="s">
        <v>5</v>
      </c>
      <c r="I24" s="20" t="s">
        <v>9</v>
      </c>
      <c r="J24" s="40">
        <f t="shared" si="1"/>
        <v>0</v>
      </c>
      <c r="K24" s="19" t="s">
        <v>6</v>
      </c>
      <c r="L24" s="24"/>
    </row>
    <row r="25" spans="1:12" ht="18.75" hidden="1" customHeight="1" x14ac:dyDescent="0.15">
      <c r="A25" s="34" t="s">
        <v>26</v>
      </c>
      <c r="B25" s="36" t="s">
        <v>4</v>
      </c>
      <c r="C25" s="44"/>
      <c r="D25" s="19" t="s">
        <v>5</v>
      </c>
      <c r="E25" s="37">
        <v>2000</v>
      </c>
      <c r="F25" s="20" t="s">
        <v>11</v>
      </c>
      <c r="G25" s="20">
        <f t="shared" si="0"/>
        <v>0</v>
      </c>
      <c r="H25" s="20" t="s">
        <v>5</v>
      </c>
      <c r="I25" s="20" t="s">
        <v>12</v>
      </c>
      <c r="J25" s="40">
        <f t="shared" si="1"/>
        <v>0</v>
      </c>
      <c r="K25" s="19" t="s">
        <v>6</v>
      </c>
      <c r="L25" s="24"/>
    </row>
    <row r="26" spans="1:12" ht="18.75" hidden="1" customHeight="1" x14ac:dyDescent="0.15">
      <c r="A26" s="34" t="s">
        <v>27</v>
      </c>
      <c r="B26" s="36" t="s">
        <v>4</v>
      </c>
      <c r="C26" s="44"/>
      <c r="D26" s="19" t="s">
        <v>5</v>
      </c>
      <c r="E26" s="37">
        <v>2000</v>
      </c>
      <c r="F26" s="20" t="s">
        <v>8</v>
      </c>
      <c r="G26" s="20">
        <f t="shared" si="0"/>
        <v>0</v>
      </c>
      <c r="H26" s="20" t="s">
        <v>5</v>
      </c>
      <c r="I26" s="20" t="s">
        <v>9</v>
      </c>
      <c r="J26" s="40">
        <f t="shared" si="1"/>
        <v>0</v>
      </c>
      <c r="K26" s="19" t="s">
        <v>6</v>
      </c>
      <c r="L26" s="24"/>
    </row>
    <row r="27" spans="1:12" ht="18.75" customHeight="1" x14ac:dyDescent="0.15">
      <c r="A27" s="34"/>
      <c r="B27" s="36"/>
      <c r="C27" s="44"/>
      <c r="D27" s="19"/>
      <c r="E27" s="37"/>
      <c r="F27" s="20"/>
      <c r="G27" s="20"/>
      <c r="H27" s="20"/>
      <c r="I27" s="20"/>
      <c r="J27" s="40"/>
      <c r="K27" s="19"/>
      <c r="L27" s="24"/>
    </row>
    <row r="28" spans="1:12" ht="18.75" customHeight="1" x14ac:dyDescent="0.15">
      <c r="A28" s="34" t="s">
        <v>126</v>
      </c>
      <c r="B28" s="36" t="s">
        <v>4</v>
      </c>
      <c r="C28" s="23">
        <f>Ａクラス女子Ｓ!$A$1</f>
        <v>0</v>
      </c>
      <c r="D28" s="19" t="s">
        <v>5</v>
      </c>
      <c r="E28" s="93" t="str">
        <f>基本データ入力シート!$G$18</f>
        <v>1,000</v>
      </c>
      <c r="F28" s="20" t="s">
        <v>11</v>
      </c>
      <c r="G28" s="20">
        <f>C28</f>
        <v>0</v>
      </c>
      <c r="H28" s="20" t="s">
        <v>5</v>
      </c>
      <c r="I28" s="20" t="s">
        <v>12</v>
      </c>
      <c r="J28" s="40">
        <f>E28*G28</f>
        <v>0</v>
      </c>
      <c r="K28" s="19" t="s">
        <v>6</v>
      </c>
      <c r="L28" s="24"/>
    </row>
    <row r="29" spans="1:12" ht="18.75" customHeight="1" x14ac:dyDescent="0.15">
      <c r="A29" s="34" t="s">
        <v>127</v>
      </c>
      <c r="B29" s="36" t="s">
        <v>4</v>
      </c>
      <c r="C29" s="23">
        <f>Ｂクラス女子Ｓ!$A$1</f>
        <v>0</v>
      </c>
      <c r="D29" s="19" t="s">
        <v>5</v>
      </c>
      <c r="E29" s="93" t="str">
        <f>基本データ入力シート!$G$18</f>
        <v>1,000</v>
      </c>
      <c r="F29" s="20" t="s">
        <v>11</v>
      </c>
      <c r="G29" s="20">
        <f t="shared" si="0"/>
        <v>0</v>
      </c>
      <c r="H29" s="20" t="s">
        <v>5</v>
      </c>
      <c r="I29" s="20" t="s">
        <v>12</v>
      </c>
      <c r="J29" s="40">
        <f>E29*G29</f>
        <v>0</v>
      </c>
      <c r="K29" s="19" t="s">
        <v>6</v>
      </c>
      <c r="L29" s="24"/>
    </row>
    <row r="30" spans="1:12" ht="18.75" customHeight="1" x14ac:dyDescent="0.15">
      <c r="A30" s="34" t="s">
        <v>128</v>
      </c>
      <c r="B30" s="36" t="s">
        <v>4</v>
      </c>
      <c r="C30" s="23">
        <f>Ｃクラス女子Ｓ!$A$1</f>
        <v>0</v>
      </c>
      <c r="D30" s="19" t="s">
        <v>5</v>
      </c>
      <c r="E30" s="93" t="str">
        <f>基本データ入力シート!$G$18</f>
        <v>1,000</v>
      </c>
      <c r="F30" s="20" t="s">
        <v>8</v>
      </c>
      <c r="G30" s="20">
        <f t="shared" si="0"/>
        <v>0</v>
      </c>
      <c r="H30" s="20" t="s">
        <v>5</v>
      </c>
      <c r="I30" s="20" t="s">
        <v>9</v>
      </c>
      <c r="J30" s="40">
        <f>E30*G30</f>
        <v>0</v>
      </c>
      <c r="K30" s="19" t="s">
        <v>6</v>
      </c>
      <c r="L30" s="24"/>
    </row>
    <row r="31" spans="1:12" ht="18.75" customHeight="1" x14ac:dyDescent="0.15">
      <c r="A31" s="34" t="s">
        <v>129</v>
      </c>
      <c r="B31" s="36" t="s">
        <v>4</v>
      </c>
      <c r="C31" s="23">
        <f>Ｄクラス女子S!$A$1</f>
        <v>0</v>
      </c>
      <c r="D31" s="19" t="s">
        <v>5</v>
      </c>
      <c r="E31" s="93" t="str">
        <f>基本データ入力シート!$G$18</f>
        <v>1,000</v>
      </c>
      <c r="F31" s="20" t="s">
        <v>8</v>
      </c>
      <c r="G31" s="20">
        <f t="shared" si="0"/>
        <v>0</v>
      </c>
      <c r="H31" s="20" t="s">
        <v>5</v>
      </c>
      <c r="I31" s="20" t="s">
        <v>9</v>
      </c>
      <c r="J31" s="40">
        <f>E31*G31</f>
        <v>0</v>
      </c>
      <c r="K31" s="19" t="s">
        <v>6</v>
      </c>
      <c r="L31" s="24"/>
    </row>
    <row r="32" spans="1:12" ht="18.75" hidden="1" customHeight="1" x14ac:dyDescent="0.15">
      <c r="A32" s="34" t="s">
        <v>19</v>
      </c>
      <c r="B32" s="36" t="s">
        <v>4</v>
      </c>
      <c r="C32" s="23"/>
      <c r="D32" s="19" t="s">
        <v>5</v>
      </c>
      <c r="E32" s="37">
        <v>900</v>
      </c>
      <c r="F32" s="20" t="s">
        <v>8</v>
      </c>
      <c r="G32" s="20">
        <f t="shared" si="0"/>
        <v>0</v>
      </c>
      <c r="H32" s="20" t="s">
        <v>5</v>
      </c>
      <c r="I32" s="20" t="s">
        <v>9</v>
      </c>
      <c r="J32" s="40">
        <f t="shared" si="1"/>
        <v>0</v>
      </c>
      <c r="K32" s="19" t="s">
        <v>6</v>
      </c>
      <c r="L32" s="24"/>
    </row>
    <row r="33" spans="1:12" ht="18.75" hidden="1" customHeight="1" x14ac:dyDescent="0.15">
      <c r="A33" s="34" t="s">
        <v>20</v>
      </c>
      <c r="B33" s="36" t="s">
        <v>4</v>
      </c>
      <c r="C33" s="23"/>
      <c r="D33" s="19" t="s">
        <v>5</v>
      </c>
      <c r="E33" s="37">
        <v>1000</v>
      </c>
      <c r="F33" s="20" t="s">
        <v>8</v>
      </c>
      <c r="G33" s="20">
        <f t="shared" si="0"/>
        <v>0</v>
      </c>
      <c r="H33" s="20" t="s">
        <v>5</v>
      </c>
      <c r="I33" s="20" t="s">
        <v>9</v>
      </c>
      <c r="J33" s="40">
        <f t="shared" si="1"/>
        <v>0</v>
      </c>
      <c r="K33" s="19" t="s">
        <v>6</v>
      </c>
      <c r="L33" s="24"/>
    </row>
    <row r="34" spans="1:12" ht="18.75" hidden="1" customHeight="1" x14ac:dyDescent="0.15">
      <c r="A34" s="34" t="s">
        <v>21</v>
      </c>
      <c r="B34" s="36" t="s">
        <v>4</v>
      </c>
      <c r="C34" s="23"/>
      <c r="D34" s="19" t="s">
        <v>5</v>
      </c>
      <c r="E34" s="37">
        <v>1000</v>
      </c>
      <c r="F34" s="20" t="s">
        <v>8</v>
      </c>
      <c r="G34" s="20">
        <f t="shared" si="0"/>
        <v>0</v>
      </c>
      <c r="H34" s="20" t="s">
        <v>5</v>
      </c>
      <c r="I34" s="20" t="s">
        <v>9</v>
      </c>
      <c r="J34" s="40">
        <f t="shared" si="1"/>
        <v>0</v>
      </c>
      <c r="K34" s="19" t="s">
        <v>6</v>
      </c>
      <c r="L34" s="24"/>
    </row>
    <row r="35" spans="1:12" ht="18.75" hidden="1" customHeight="1" x14ac:dyDescent="0.15">
      <c r="A35" s="34" t="s">
        <v>22</v>
      </c>
      <c r="B35" s="36" t="s">
        <v>4</v>
      </c>
      <c r="C35" s="23"/>
      <c r="D35" s="19" t="s">
        <v>5</v>
      </c>
      <c r="E35" s="37">
        <v>1000</v>
      </c>
      <c r="F35" s="20" t="s">
        <v>11</v>
      </c>
      <c r="G35" s="20">
        <f t="shared" si="0"/>
        <v>0</v>
      </c>
      <c r="H35" s="20" t="s">
        <v>5</v>
      </c>
      <c r="I35" s="20" t="s">
        <v>12</v>
      </c>
      <c r="J35" s="40">
        <f t="shared" si="1"/>
        <v>0</v>
      </c>
      <c r="K35" s="19" t="s">
        <v>6</v>
      </c>
      <c r="L35" s="24"/>
    </row>
    <row r="36" spans="1:12" ht="18.75" hidden="1" customHeight="1" x14ac:dyDescent="0.15">
      <c r="A36" s="34" t="s">
        <v>23</v>
      </c>
      <c r="B36" s="36" t="s">
        <v>4</v>
      </c>
      <c r="C36" s="23"/>
      <c r="D36" s="19" t="s">
        <v>5</v>
      </c>
      <c r="E36" s="37">
        <v>1000</v>
      </c>
      <c r="F36" s="20" t="s">
        <v>8</v>
      </c>
      <c r="G36" s="20">
        <f t="shared" si="0"/>
        <v>0</v>
      </c>
      <c r="H36" s="20" t="s">
        <v>5</v>
      </c>
      <c r="I36" s="20" t="s">
        <v>9</v>
      </c>
      <c r="J36" s="40">
        <f t="shared" si="1"/>
        <v>0</v>
      </c>
      <c r="K36" s="19" t="s">
        <v>6</v>
      </c>
      <c r="L36" s="24"/>
    </row>
    <row r="37" spans="1:12" ht="18.75" hidden="1" customHeight="1" x14ac:dyDescent="0.15">
      <c r="A37" s="34" t="s">
        <v>24</v>
      </c>
      <c r="B37" s="36" t="s">
        <v>4</v>
      </c>
      <c r="C37" s="23"/>
      <c r="D37" s="19" t="s">
        <v>5</v>
      </c>
      <c r="E37" s="37">
        <v>1000</v>
      </c>
      <c r="F37" s="20" t="s">
        <v>8</v>
      </c>
      <c r="G37" s="20">
        <f t="shared" si="0"/>
        <v>0</v>
      </c>
      <c r="H37" s="20" t="s">
        <v>5</v>
      </c>
      <c r="I37" s="20" t="s">
        <v>9</v>
      </c>
      <c r="J37" s="40">
        <f t="shared" si="1"/>
        <v>0</v>
      </c>
      <c r="K37" s="19" t="s">
        <v>6</v>
      </c>
      <c r="L37" s="24"/>
    </row>
    <row r="38" spans="1:12" ht="18.75" hidden="1" customHeight="1" x14ac:dyDescent="0.15">
      <c r="A38" s="34" t="s">
        <v>25</v>
      </c>
      <c r="B38" s="36" t="s">
        <v>4</v>
      </c>
      <c r="C38" s="23"/>
      <c r="D38" s="19" t="s">
        <v>5</v>
      </c>
      <c r="E38" s="37">
        <v>1000</v>
      </c>
      <c r="F38" s="20" t="s">
        <v>8</v>
      </c>
      <c r="G38" s="20">
        <f t="shared" si="0"/>
        <v>0</v>
      </c>
      <c r="H38" s="20" t="s">
        <v>5</v>
      </c>
      <c r="I38" s="20" t="s">
        <v>9</v>
      </c>
      <c r="J38" s="40">
        <f t="shared" si="1"/>
        <v>0</v>
      </c>
      <c r="K38" s="19" t="s">
        <v>6</v>
      </c>
      <c r="L38" s="24"/>
    </row>
    <row r="39" spans="1:12" ht="18.75" customHeight="1" x14ac:dyDescent="0.15">
      <c r="A39" s="34"/>
      <c r="B39" s="36"/>
      <c r="C39" s="44"/>
      <c r="D39" s="19"/>
      <c r="E39" s="37"/>
      <c r="F39" s="20"/>
      <c r="G39" s="86">
        <f>SUM(G28:G38)</f>
        <v>0</v>
      </c>
      <c r="H39" s="20"/>
      <c r="I39" s="20"/>
      <c r="J39" s="40"/>
      <c r="K39" s="19"/>
      <c r="L39" s="24"/>
    </row>
    <row r="40" spans="1:12" ht="18.75" hidden="1" customHeight="1" x14ac:dyDescent="0.15">
      <c r="A40" s="34" t="s">
        <v>27</v>
      </c>
      <c r="B40" s="36" t="s">
        <v>0</v>
      </c>
      <c r="C40" s="44"/>
      <c r="D40" s="25" t="s">
        <v>7</v>
      </c>
      <c r="E40" s="38">
        <v>4000</v>
      </c>
      <c r="F40" s="20" t="s">
        <v>8</v>
      </c>
      <c r="G40" s="26">
        <f t="shared" ref="G40:G65" si="2">C40</f>
        <v>0</v>
      </c>
      <c r="H40" s="26" t="s">
        <v>7</v>
      </c>
      <c r="I40" s="20" t="s">
        <v>9</v>
      </c>
      <c r="J40" s="41">
        <f t="shared" ref="J40:J65" si="3">E40*G40</f>
        <v>0</v>
      </c>
      <c r="K40" s="19" t="s">
        <v>6</v>
      </c>
      <c r="L40" s="24"/>
    </row>
    <row r="41" spans="1:12" ht="18.75" hidden="1" customHeight="1" x14ac:dyDescent="0.15">
      <c r="A41" s="34"/>
      <c r="B41" s="36" t="s">
        <v>0</v>
      </c>
      <c r="C41" s="44"/>
      <c r="D41" s="25" t="s">
        <v>7</v>
      </c>
      <c r="E41" s="38">
        <v>4000</v>
      </c>
      <c r="F41" s="20" t="s">
        <v>8</v>
      </c>
      <c r="G41" s="26">
        <f t="shared" si="2"/>
        <v>0</v>
      </c>
      <c r="H41" s="26" t="s">
        <v>7</v>
      </c>
      <c r="I41" s="20" t="s">
        <v>9</v>
      </c>
      <c r="J41" s="41">
        <f t="shared" si="3"/>
        <v>0</v>
      </c>
      <c r="K41" s="19" t="s">
        <v>6</v>
      </c>
      <c r="L41" s="24"/>
    </row>
    <row r="42" spans="1:12" ht="18.75" customHeight="1" x14ac:dyDescent="0.15">
      <c r="A42" s="34"/>
      <c r="B42" s="36"/>
      <c r="C42" s="44"/>
      <c r="D42" s="25"/>
      <c r="E42" s="38"/>
      <c r="F42" s="20"/>
      <c r="G42" s="26"/>
      <c r="H42" s="26"/>
      <c r="I42" s="20"/>
      <c r="J42" s="41"/>
      <c r="K42" s="19"/>
      <c r="L42" s="24"/>
    </row>
    <row r="43" spans="1:12" ht="18.75" customHeight="1" x14ac:dyDescent="0.15">
      <c r="A43" s="34" t="s">
        <v>130</v>
      </c>
      <c r="B43" s="36" t="s">
        <v>0</v>
      </c>
      <c r="C43" s="23">
        <f>Ａクラス男子Ｄ!$A$1/2</f>
        <v>0</v>
      </c>
      <c r="D43" s="25" t="s">
        <v>7</v>
      </c>
      <c r="E43" s="38">
        <f>E14*2</f>
        <v>2000</v>
      </c>
      <c r="F43" s="20" t="s">
        <v>8</v>
      </c>
      <c r="G43" s="26">
        <f t="shared" si="2"/>
        <v>0</v>
      </c>
      <c r="H43" s="26" t="s">
        <v>7</v>
      </c>
      <c r="I43" s="20" t="s">
        <v>9</v>
      </c>
      <c r="J43" s="41">
        <f t="shared" si="3"/>
        <v>0</v>
      </c>
      <c r="K43" s="19" t="s">
        <v>6</v>
      </c>
      <c r="L43" s="24"/>
    </row>
    <row r="44" spans="1:12" ht="18.75" customHeight="1" x14ac:dyDescent="0.15">
      <c r="A44" s="34" t="s">
        <v>132</v>
      </c>
      <c r="B44" s="36" t="s">
        <v>0</v>
      </c>
      <c r="C44" s="23">
        <f>Ｂクラス男子Ｄ!$A$1/2</f>
        <v>0</v>
      </c>
      <c r="D44" s="25" t="s">
        <v>7</v>
      </c>
      <c r="E44" s="38">
        <f>E15*2</f>
        <v>2000</v>
      </c>
      <c r="F44" s="20" t="s">
        <v>8</v>
      </c>
      <c r="G44" s="26">
        <f t="shared" si="2"/>
        <v>0</v>
      </c>
      <c r="H44" s="26" t="s">
        <v>7</v>
      </c>
      <c r="I44" s="20" t="s">
        <v>9</v>
      </c>
      <c r="J44" s="41">
        <f t="shared" si="3"/>
        <v>0</v>
      </c>
      <c r="K44" s="19" t="s">
        <v>6</v>
      </c>
      <c r="L44" s="24"/>
    </row>
    <row r="45" spans="1:12" ht="18.75" customHeight="1" x14ac:dyDescent="0.15">
      <c r="A45" s="34" t="s">
        <v>133</v>
      </c>
      <c r="B45" s="36" t="s">
        <v>0</v>
      </c>
      <c r="C45" s="23">
        <f>Ｃクラス男子Ｄ!$A$1/2</f>
        <v>0</v>
      </c>
      <c r="D45" s="25" t="s">
        <v>7</v>
      </c>
      <c r="E45" s="38">
        <f>E16*2</f>
        <v>2000</v>
      </c>
      <c r="F45" s="20" t="s">
        <v>8</v>
      </c>
      <c r="G45" s="26">
        <f>C45</f>
        <v>0</v>
      </c>
      <c r="H45" s="26" t="s">
        <v>7</v>
      </c>
      <c r="I45" s="20" t="s">
        <v>9</v>
      </c>
      <c r="J45" s="41">
        <f>E45*G45</f>
        <v>0</v>
      </c>
      <c r="K45" s="19" t="s">
        <v>6</v>
      </c>
      <c r="L45" s="24"/>
    </row>
    <row r="46" spans="1:12" ht="18.75" customHeight="1" x14ac:dyDescent="0.15">
      <c r="A46" s="34" t="s">
        <v>134</v>
      </c>
      <c r="B46" s="36" t="s">
        <v>0</v>
      </c>
      <c r="C46" s="23">
        <f>Ｄクラス男子Ｄ!$A$1/2</f>
        <v>0</v>
      </c>
      <c r="D46" s="25" t="s">
        <v>7</v>
      </c>
      <c r="E46" s="38">
        <f>E17*2</f>
        <v>2000</v>
      </c>
      <c r="F46" s="20" t="s">
        <v>8</v>
      </c>
      <c r="G46" s="26">
        <f>C46</f>
        <v>0</v>
      </c>
      <c r="H46" s="26" t="s">
        <v>7</v>
      </c>
      <c r="I46" s="20" t="s">
        <v>9</v>
      </c>
      <c r="J46" s="41">
        <f>E46*G46</f>
        <v>0</v>
      </c>
      <c r="K46" s="19" t="s">
        <v>6</v>
      </c>
      <c r="L46" s="24"/>
    </row>
    <row r="47" spans="1:12" ht="18.75" hidden="1" customHeight="1" x14ac:dyDescent="0.15">
      <c r="A47" s="34" t="s">
        <v>31</v>
      </c>
      <c r="B47" s="36" t="s">
        <v>0</v>
      </c>
      <c r="C47" s="23"/>
      <c r="D47" s="25" t="s">
        <v>7</v>
      </c>
      <c r="E47" s="38">
        <v>2000</v>
      </c>
      <c r="F47" s="20" t="s">
        <v>8</v>
      </c>
      <c r="G47" s="26">
        <f t="shared" si="2"/>
        <v>0</v>
      </c>
      <c r="H47" s="26" t="s">
        <v>7</v>
      </c>
      <c r="I47" s="20" t="s">
        <v>9</v>
      </c>
      <c r="J47" s="41">
        <f t="shared" si="3"/>
        <v>0</v>
      </c>
      <c r="K47" s="19" t="s">
        <v>6</v>
      </c>
      <c r="L47" s="24"/>
    </row>
    <row r="48" spans="1:12" ht="18.75" hidden="1" customHeight="1" x14ac:dyDescent="0.15">
      <c r="A48" s="34" t="s">
        <v>32</v>
      </c>
      <c r="B48" s="36" t="s">
        <v>0</v>
      </c>
      <c r="C48" s="23"/>
      <c r="D48" s="25" t="s">
        <v>7</v>
      </c>
      <c r="E48" s="38">
        <v>2000</v>
      </c>
      <c r="F48" s="20" t="s">
        <v>8</v>
      </c>
      <c r="G48" s="26">
        <f t="shared" si="2"/>
        <v>0</v>
      </c>
      <c r="H48" s="26" t="s">
        <v>7</v>
      </c>
      <c r="I48" s="20" t="s">
        <v>9</v>
      </c>
      <c r="J48" s="41">
        <f t="shared" si="3"/>
        <v>0</v>
      </c>
      <c r="K48" s="19" t="s">
        <v>6</v>
      </c>
      <c r="L48" s="24"/>
    </row>
    <row r="49" spans="1:12" ht="18.75" hidden="1" customHeight="1" x14ac:dyDescent="0.15">
      <c r="A49" s="34" t="s">
        <v>22</v>
      </c>
      <c r="B49" s="36" t="s">
        <v>0</v>
      </c>
      <c r="C49" s="23"/>
      <c r="D49" s="25" t="s">
        <v>7</v>
      </c>
      <c r="E49" s="38">
        <v>2000</v>
      </c>
      <c r="F49" s="20" t="s">
        <v>8</v>
      </c>
      <c r="G49" s="26">
        <f t="shared" si="2"/>
        <v>0</v>
      </c>
      <c r="H49" s="26" t="s">
        <v>7</v>
      </c>
      <c r="I49" s="20" t="s">
        <v>9</v>
      </c>
      <c r="J49" s="41">
        <f t="shared" si="3"/>
        <v>0</v>
      </c>
      <c r="K49" s="19" t="s">
        <v>6</v>
      </c>
      <c r="L49" s="24"/>
    </row>
    <row r="50" spans="1:12" ht="18.75" hidden="1" customHeight="1" x14ac:dyDescent="0.15">
      <c r="A50" s="34" t="s">
        <v>23</v>
      </c>
      <c r="B50" s="36" t="s">
        <v>0</v>
      </c>
      <c r="C50" s="23"/>
      <c r="D50" s="25" t="s">
        <v>7</v>
      </c>
      <c r="E50" s="38">
        <v>2000</v>
      </c>
      <c r="F50" s="20" t="s">
        <v>8</v>
      </c>
      <c r="G50" s="26">
        <f t="shared" si="2"/>
        <v>0</v>
      </c>
      <c r="H50" s="26" t="s">
        <v>7</v>
      </c>
      <c r="I50" s="20" t="s">
        <v>9</v>
      </c>
      <c r="J50" s="41">
        <f t="shared" si="3"/>
        <v>0</v>
      </c>
      <c r="K50" s="19" t="s">
        <v>6</v>
      </c>
      <c r="L50" s="24"/>
    </row>
    <row r="51" spans="1:12" ht="18.75" hidden="1" customHeight="1" x14ac:dyDescent="0.15">
      <c r="A51" s="34" t="s">
        <v>24</v>
      </c>
      <c r="B51" s="36" t="s">
        <v>0</v>
      </c>
      <c r="C51" s="23"/>
      <c r="D51" s="25" t="s">
        <v>7</v>
      </c>
      <c r="E51" s="38">
        <v>2000</v>
      </c>
      <c r="F51" s="20" t="s">
        <v>8</v>
      </c>
      <c r="G51" s="26">
        <f t="shared" si="2"/>
        <v>0</v>
      </c>
      <c r="H51" s="26" t="s">
        <v>7</v>
      </c>
      <c r="I51" s="20" t="s">
        <v>9</v>
      </c>
      <c r="J51" s="41">
        <f t="shared" si="3"/>
        <v>0</v>
      </c>
      <c r="K51" s="19" t="s">
        <v>6</v>
      </c>
      <c r="L51" s="24"/>
    </row>
    <row r="52" spans="1:12" ht="18.75" hidden="1" customHeight="1" x14ac:dyDescent="0.15">
      <c r="A52" s="34" t="s">
        <v>26</v>
      </c>
      <c r="B52" s="36" t="s">
        <v>0</v>
      </c>
      <c r="C52" s="23"/>
      <c r="D52" s="25" t="s">
        <v>7</v>
      </c>
      <c r="E52" s="38">
        <v>4000</v>
      </c>
      <c r="F52" s="20" t="s">
        <v>8</v>
      </c>
      <c r="G52" s="26">
        <f t="shared" si="2"/>
        <v>0</v>
      </c>
      <c r="H52" s="26" t="s">
        <v>7</v>
      </c>
      <c r="I52" s="20" t="s">
        <v>9</v>
      </c>
      <c r="J52" s="41">
        <f t="shared" si="3"/>
        <v>0</v>
      </c>
      <c r="K52" s="19" t="s">
        <v>6</v>
      </c>
      <c r="L52" s="24"/>
    </row>
    <row r="53" spans="1:12" ht="18.75" hidden="1" customHeight="1" x14ac:dyDescent="0.15">
      <c r="A53" s="34" t="s">
        <v>27</v>
      </c>
      <c r="B53" s="36" t="s">
        <v>0</v>
      </c>
      <c r="C53" s="23"/>
      <c r="D53" s="25" t="s">
        <v>7</v>
      </c>
      <c r="E53" s="38">
        <v>4000</v>
      </c>
      <c r="F53" s="20" t="s">
        <v>8</v>
      </c>
      <c r="G53" s="26">
        <f t="shared" si="2"/>
        <v>0</v>
      </c>
      <c r="H53" s="26" t="s">
        <v>7</v>
      </c>
      <c r="I53" s="20" t="s">
        <v>9</v>
      </c>
      <c r="J53" s="41">
        <f t="shared" si="3"/>
        <v>0</v>
      </c>
      <c r="K53" s="19" t="s">
        <v>6</v>
      </c>
      <c r="L53" s="24"/>
    </row>
    <row r="54" spans="1:12" ht="18.75" customHeight="1" x14ac:dyDescent="0.15">
      <c r="A54" s="34"/>
      <c r="B54" s="36"/>
      <c r="C54" s="44"/>
      <c r="D54" s="25"/>
      <c r="E54" s="38"/>
      <c r="F54" s="20"/>
      <c r="G54" s="86">
        <f>SUM(G43:G53)</f>
        <v>0</v>
      </c>
      <c r="H54" s="26"/>
      <c r="I54" s="20"/>
      <c r="J54" s="41"/>
      <c r="K54" s="19"/>
      <c r="L54" s="24"/>
    </row>
    <row r="55" spans="1:12" ht="18.75" customHeight="1" x14ac:dyDescent="0.15">
      <c r="A55" s="34" t="s">
        <v>101</v>
      </c>
      <c r="B55" s="36" t="s">
        <v>0</v>
      </c>
      <c r="C55" s="23">
        <f>Ａクラス女子Ｄ!$A$1/2</f>
        <v>0</v>
      </c>
      <c r="D55" s="25" t="s">
        <v>7</v>
      </c>
      <c r="E55" s="38">
        <f>E28*2</f>
        <v>2000</v>
      </c>
      <c r="F55" s="20" t="s">
        <v>8</v>
      </c>
      <c r="G55" s="26">
        <f t="shared" si="2"/>
        <v>0</v>
      </c>
      <c r="H55" s="26" t="s">
        <v>7</v>
      </c>
      <c r="I55" s="20" t="s">
        <v>9</v>
      </c>
      <c r="J55" s="41">
        <f t="shared" si="3"/>
        <v>0</v>
      </c>
      <c r="K55" s="19" t="s">
        <v>6</v>
      </c>
      <c r="L55" s="24"/>
    </row>
    <row r="56" spans="1:12" ht="18.75" customHeight="1" x14ac:dyDescent="0.15">
      <c r="A56" s="34" t="s">
        <v>102</v>
      </c>
      <c r="B56" s="36" t="s">
        <v>0</v>
      </c>
      <c r="C56" s="23">
        <f>Ｂクラス女子Ｄ!$A$1/2</f>
        <v>0</v>
      </c>
      <c r="D56" s="25" t="s">
        <v>7</v>
      </c>
      <c r="E56" s="38">
        <f>E29*2</f>
        <v>2000</v>
      </c>
      <c r="F56" s="20" t="s">
        <v>8</v>
      </c>
      <c r="G56" s="26">
        <f t="shared" si="2"/>
        <v>0</v>
      </c>
      <c r="H56" s="26" t="s">
        <v>7</v>
      </c>
      <c r="I56" s="20" t="s">
        <v>9</v>
      </c>
      <c r="J56" s="41">
        <f t="shared" si="3"/>
        <v>0</v>
      </c>
      <c r="K56" s="19" t="s">
        <v>6</v>
      </c>
      <c r="L56" s="24"/>
    </row>
    <row r="57" spans="1:12" ht="18.75" customHeight="1" x14ac:dyDescent="0.15">
      <c r="A57" s="34" t="s">
        <v>103</v>
      </c>
      <c r="B57" s="36" t="s">
        <v>0</v>
      </c>
      <c r="C57" s="23">
        <f>Ｃクラス女子Ｄ!$A$1/2</f>
        <v>0</v>
      </c>
      <c r="D57" s="25" t="s">
        <v>7</v>
      </c>
      <c r="E57" s="38">
        <f>E30*2</f>
        <v>2000</v>
      </c>
      <c r="F57" s="20" t="s">
        <v>8</v>
      </c>
      <c r="G57" s="26">
        <f>C57</f>
        <v>0</v>
      </c>
      <c r="H57" s="26" t="s">
        <v>7</v>
      </c>
      <c r="I57" s="20" t="s">
        <v>9</v>
      </c>
      <c r="J57" s="41">
        <f>E57*G57</f>
        <v>0</v>
      </c>
      <c r="K57" s="19" t="s">
        <v>6</v>
      </c>
      <c r="L57" s="24"/>
    </row>
    <row r="58" spans="1:12" ht="18.75" customHeight="1" x14ac:dyDescent="0.15">
      <c r="A58" s="34" t="s">
        <v>135</v>
      </c>
      <c r="B58" s="36" t="s">
        <v>0</v>
      </c>
      <c r="C58" s="23">
        <f>Ｄクラス女子Ｄ!$A$1/2</f>
        <v>0</v>
      </c>
      <c r="D58" s="25" t="s">
        <v>7</v>
      </c>
      <c r="E58" s="38">
        <f>E31*2</f>
        <v>2000</v>
      </c>
      <c r="F58" s="20" t="s">
        <v>8</v>
      </c>
      <c r="G58" s="26">
        <f>C58</f>
        <v>0</v>
      </c>
      <c r="H58" s="26" t="s">
        <v>7</v>
      </c>
      <c r="I58" s="20" t="s">
        <v>9</v>
      </c>
      <c r="J58" s="41">
        <f>E58*G58</f>
        <v>0</v>
      </c>
      <c r="K58" s="19" t="s">
        <v>6</v>
      </c>
      <c r="L58" s="24"/>
    </row>
    <row r="59" spans="1:12" ht="18.75" customHeight="1" x14ac:dyDescent="0.15">
      <c r="A59" s="34"/>
      <c r="B59" s="36"/>
      <c r="C59" s="44"/>
      <c r="D59" s="25"/>
      <c r="E59" s="38"/>
      <c r="F59" s="20"/>
      <c r="G59" s="26"/>
      <c r="H59" s="26"/>
      <c r="I59" s="20"/>
      <c r="J59" s="41"/>
      <c r="K59" s="19"/>
      <c r="L59" s="24"/>
    </row>
    <row r="60" spans="1:12" s="12" customFormat="1" ht="18.75" hidden="1" customHeight="1" x14ac:dyDescent="0.15">
      <c r="A60" s="34" t="s">
        <v>33</v>
      </c>
      <c r="B60" s="36" t="s">
        <v>0</v>
      </c>
      <c r="C60" s="23"/>
      <c r="D60" s="25" t="s">
        <v>7</v>
      </c>
      <c r="E60" s="38">
        <v>2000</v>
      </c>
      <c r="F60" s="20" t="s">
        <v>8</v>
      </c>
      <c r="G60" s="26">
        <f t="shared" si="2"/>
        <v>0</v>
      </c>
      <c r="H60" s="26" t="s">
        <v>7</v>
      </c>
      <c r="I60" s="20" t="s">
        <v>9</v>
      </c>
      <c r="J60" s="41">
        <f t="shared" si="3"/>
        <v>0</v>
      </c>
      <c r="K60" s="19" t="s">
        <v>6</v>
      </c>
      <c r="L60" s="24"/>
    </row>
    <row r="61" spans="1:12" s="12" customFormat="1" ht="18.75" hidden="1" customHeight="1" x14ac:dyDescent="0.15">
      <c r="A61" s="34" t="s">
        <v>34</v>
      </c>
      <c r="B61" s="36" t="s">
        <v>0</v>
      </c>
      <c r="C61" s="23"/>
      <c r="D61" s="25" t="s">
        <v>7</v>
      </c>
      <c r="E61" s="38">
        <v>2000</v>
      </c>
      <c r="F61" s="20" t="s">
        <v>8</v>
      </c>
      <c r="G61" s="26">
        <f t="shared" si="2"/>
        <v>0</v>
      </c>
      <c r="H61" s="26" t="s">
        <v>7</v>
      </c>
      <c r="I61" s="20" t="s">
        <v>9</v>
      </c>
      <c r="J61" s="41">
        <f t="shared" si="3"/>
        <v>0</v>
      </c>
      <c r="K61" s="19" t="s">
        <v>6</v>
      </c>
      <c r="L61" s="24"/>
    </row>
    <row r="62" spans="1:12" ht="18.75" hidden="1" customHeight="1" x14ac:dyDescent="0.15">
      <c r="A62" s="34" t="s">
        <v>35</v>
      </c>
      <c r="B62" s="36" t="s">
        <v>0</v>
      </c>
      <c r="C62" s="23"/>
      <c r="D62" s="25" t="s">
        <v>7</v>
      </c>
      <c r="E62" s="38">
        <v>2000</v>
      </c>
      <c r="F62" s="20" t="s">
        <v>8</v>
      </c>
      <c r="G62" s="26">
        <f t="shared" si="2"/>
        <v>0</v>
      </c>
      <c r="H62" s="26" t="s">
        <v>7</v>
      </c>
      <c r="I62" s="20" t="s">
        <v>9</v>
      </c>
      <c r="J62" s="41">
        <f t="shared" si="3"/>
        <v>0</v>
      </c>
      <c r="K62" s="19" t="s">
        <v>6</v>
      </c>
      <c r="L62" s="24"/>
    </row>
    <row r="63" spans="1:12" ht="18.75" hidden="1" customHeight="1" x14ac:dyDescent="0.15">
      <c r="A63" s="34" t="s">
        <v>28</v>
      </c>
      <c r="B63" s="36" t="s">
        <v>0</v>
      </c>
      <c r="C63" s="23"/>
      <c r="D63" s="25" t="s">
        <v>7</v>
      </c>
      <c r="E63" s="38">
        <v>2000</v>
      </c>
      <c r="F63" s="20" t="s">
        <v>8</v>
      </c>
      <c r="G63" s="26">
        <f t="shared" si="2"/>
        <v>0</v>
      </c>
      <c r="H63" s="26" t="s">
        <v>7</v>
      </c>
      <c r="I63" s="20" t="s">
        <v>9</v>
      </c>
      <c r="J63" s="41">
        <f t="shared" si="3"/>
        <v>0</v>
      </c>
      <c r="K63" s="19" t="s">
        <v>6</v>
      </c>
      <c r="L63" s="24"/>
    </row>
    <row r="64" spans="1:12" ht="18.75" hidden="1" customHeight="1" x14ac:dyDescent="0.15">
      <c r="A64" s="34" t="s">
        <v>29</v>
      </c>
      <c r="B64" s="36" t="s">
        <v>0</v>
      </c>
      <c r="C64" s="23"/>
      <c r="D64" s="25" t="s">
        <v>7</v>
      </c>
      <c r="E64" s="38">
        <v>2000</v>
      </c>
      <c r="F64" s="20" t="s">
        <v>8</v>
      </c>
      <c r="G64" s="26">
        <f t="shared" si="2"/>
        <v>0</v>
      </c>
      <c r="H64" s="26" t="s">
        <v>7</v>
      </c>
      <c r="I64" s="20" t="s">
        <v>9</v>
      </c>
      <c r="J64" s="41">
        <f t="shared" si="3"/>
        <v>0</v>
      </c>
      <c r="K64" s="19" t="s">
        <v>6</v>
      </c>
      <c r="L64" s="24"/>
    </row>
    <row r="65" spans="1:12" ht="18.75" hidden="1" customHeight="1" x14ac:dyDescent="0.15">
      <c r="A65" s="34" t="s">
        <v>30</v>
      </c>
      <c r="B65" s="36" t="s">
        <v>0</v>
      </c>
      <c r="C65" s="23"/>
      <c r="D65" s="25" t="s">
        <v>7</v>
      </c>
      <c r="E65" s="38">
        <v>2000</v>
      </c>
      <c r="F65" s="20" t="s">
        <v>8</v>
      </c>
      <c r="G65" s="26">
        <f t="shared" si="2"/>
        <v>0</v>
      </c>
      <c r="H65" s="26" t="s">
        <v>7</v>
      </c>
      <c r="I65" s="20" t="s">
        <v>9</v>
      </c>
      <c r="J65" s="41">
        <f t="shared" si="3"/>
        <v>0</v>
      </c>
      <c r="K65" s="19" t="s">
        <v>6</v>
      </c>
      <c r="L65" s="24"/>
    </row>
    <row r="66" spans="1:12" ht="18.75" x14ac:dyDescent="0.15">
      <c r="A66" s="171" t="s">
        <v>10</v>
      </c>
      <c r="B66" s="172"/>
      <c r="C66" s="172"/>
      <c r="D66" s="172"/>
      <c r="E66" s="27"/>
      <c r="F66" s="32"/>
      <c r="G66" s="28"/>
      <c r="H66" s="32"/>
      <c r="I66" s="32"/>
      <c r="J66" s="51">
        <f>SUM(J12:J65)</f>
        <v>0</v>
      </c>
      <c r="K66" s="45" t="s">
        <v>6</v>
      </c>
      <c r="L66" s="29"/>
    </row>
    <row r="67" spans="1:12" ht="18.75" x14ac:dyDescent="0.15">
      <c r="A67" s="1"/>
      <c r="B67" s="2"/>
      <c r="C67" s="1"/>
      <c r="D67" s="47"/>
      <c r="E67" s="49"/>
      <c r="F67" s="48"/>
      <c r="G67" s="6"/>
      <c r="H67" s="33"/>
      <c r="I67" s="33"/>
      <c r="J67" s="1"/>
      <c r="K67" s="2"/>
      <c r="L67" s="1"/>
    </row>
    <row r="68" spans="1:12" ht="18.75" x14ac:dyDescent="0.15">
      <c r="A68" s="47" t="s">
        <v>13</v>
      </c>
      <c r="B68" s="11"/>
      <c r="C68" s="12"/>
      <c r="D68" s="50" t="s">
        <v>14</v>
      </c>
      <c r="E68" s="170">
        <f>J66</f>
        <v>0</v>
      </c>
      <c r="F68" s="170"/>
      <c r="G68" s="48" t="s">
        <v>6</v>
      </c>
      <c r="H68" s="13"/>
      <c r="I68" s="13"/>
      <c r="J68" s="12"/>
      <c r="K68" s="11"/>
      <c r="L68" s="12"/>
    </row>
    <row r="69" spans="1:12" ht="17.25" x14ac:dyDescent="0.15">
      <c r="A69" s="12"/>
      <c r="B69" s="11"/>
      <c r="C69" s="12"/>
      <c r="D69" s="10"/>
      <c r="E69" s="13"/>
      <c r="F69" s="13"/>
      <c r="G69" s="14"/>
      <c r="H69" s="13"/>
      <c r="I69" s="13"/>
      <c r="J69" s="12"/>
      <c r="K69" s="11"/>
      <c r="L69" s="12"/>
    </row>
    <row r="70" spans="1:12" ht="14.25" x14ac:dyDescent="0.15">
      <c r="A70" s="17"/>
      <c r="B70" s="46"/>
    </row>
    <row r="71" spans="1:12" ht="14.25" x14ac:dyDescent="0.15">
      <c r="A71" s="15"/>
      <c r="B71" s="46"/>
      <c r="C71" s="16"/>
      <c r="D71" s="16"/>
      <c r="E71" s="3"/>
      <c r="F71" s="42"/>
    </row>
    <row r="72" spans="1:12" ht="14.25" x14ac:dyDescent="0.15">
      <c r="A72" s="15"/>
      <c r="B72" s="46"/>
      <c r="C72" s="16"/>
      <c r="D72" s="16"/>
      <c r="E72" s="3"/>
      <c r="F72" s="42"/>
    </row>
    <row r="73" spans="1:12" ht="14.25" x14ac:dyDescent="0.15">
      <c r="A73" s="15"/>
      <c r="B73" s="46"/>
      <c r="C73" s="16"/>
      <c r="D73" s="16"/>
      <c r="E73" s="3"/>
      <c r="F73" s="42"/>
    </row>
    <row r="74" spans="1:12" x14ac:dyDescent="0.15">
      <c r="A74" s="120"/>
      <c r="B74" s="121"/>
      <c r="C74" s="102"/>
      <c r="D74" s="102"/>
      <c r="E74" s="103"/>
      <c r="F74" s="104"/>
      <c r="G74" s="105"/>
      <c r="H74" s="106"/>
      <c r="I74" s="106"/>
      <c r="J74" s="107"/>
      <c r="K74" s="113"/>
      <c r="L74" s="114"/>
    </row>
    <row r="75" spans="1:12" x14ac:dyDescent="0.15">
      <c r="A75" s="122"/>
      <c r="B75" s="3"/>
      <c r="E75" s="3"/>
      <c r="F75" s="3"/>
      <c r="G75" s="3"/>
      <c r="H75" s="3"/>
      <c r="I75" s="3"/>
      <c r="K75" s="3"/>
      <c r="L75" s="115"/>
    </row>
    <row r="76" spans="1:12" x14ac:dyDescent="0.15">
      <c r="A76" s="188" t="s">
        <v>87</v>
      </c>
      <c r="B76" s="189"/>
      <c r="C76" s="189"/>
      <c r="L76" s="181" t="s">
        <v>88</v>
      </c>
    </row>
    <row r="77" spans="1:12" x14ac:dyDescent="0.15">
      <c r="A77" s="188"/>
      <c r="B77" s="189"/>
      <c r="C77" s="189"/>
      <c r="L77" s="182"/>
    </row>
    <row r="78" spans="1:12" x14ac:dyDescent="0.15">
      <c r="A78" s="122"/>
      <c r="L78" s="115"/>
    </row>
    <row r="79" spans="1:12" x14ac:dyDescent="0.15">
      <c r="A79" s="122"/>
      <c r="L79" s="115"/>
    </row>
    <row r="80" spans="1:12" x14ac:dyDescent="0.15">
      <c r="A80" s="122"/>
      <c r="E80" s="3"/>
      <c r="F80" s="3"/>
      <c r="G80" s="3"/>
      <c r="H80" s="3"/>
      <c r="I80" s="3"/>
      <c r="L80" s="115"/>
    </row>
    <row r="81" spans="1:12" ht="13.5" customHeight="1" x14ac:dyDescent="0.15">
      <c r="A81" s="122"/>
      <c r="B81" s="190" t="str">
        <f>B8&amp;"　　様"</f>
        <v>0　　様</v>
      </c>
      <c r="C81" s="190"/>
      <c r="D81" s="190"/>
      <c r="E81" s="190"/>
      <c r="F81" s="190"/>
      <c r="G81" s="190"/>
      <c r="H81" s="3"/>
      <c r="I81" s="3"/>
      <c r="L81" s="115"/>
    </row>
    <row r="82" spans="1:12" ht="13.5" customHeight="1" x14ac:dyDescent="0.15">
      <c r="A82" s="122"/>
      <c r="B82" s="191"/>
      <c r="C82" s="191"/>
      <c r="D82" s="191"/>
      <c r="E82" s="191"/>
      <c r="F82" s="191"/>
      <c r="G82" s="191"/>
      <c r="L82" s="115"/>
    </row>
    <row r="83" spans="1:12" ht="13.5" customHeight="1" x14ac:dyDescent="0.15">
      <c r="A83" s="122"/>
      <c r="B83" s="127"/>
      <c r="C83" s="127"/>
      <c r="D83" s="127"/>
      <c r="E83" s="127"/>
      <c r="F83" s="127"/>
      <c r="G83" s="127"/>
      <c r="L83" s="115"/>
    </row>
    <row r="84" spans="1:12" x14ac:dyDescent="0.15">
      <c r="A84" s="122"/>
      <c r="L84" s="115"/>
    </row>
    <row r="85" spans="1:12" ht="13.5" customHeight="1" x14ac:dyDescent="0.15">
      <c r="A85" s="122"/>
      <c r="E85" s="3"/>
      <c r="F85" s="3"/>
      <c r="G85" s="3"/>
      <c r="L85" s="115"/>
    </row>
    <row r="86" spans="1:12" ht="13.5" customHeight="1" x14ac:dyDescent="0.15">
      <c r="A86" s="122"/>
      <c r="C86" s="184" t="s">
        <v>85</v>
      </c>
      <c r="D86" s="192">
        <f>J66</f>
        <v>0</v>
      </c>
      <c r="E86" s="192"/>
      <c r="F86" s="186" t="s">
        <v>6</v>
      </c>
      <c r="L86" s="115"/>
    </row>
    <row r="87" spans="1:12" ht="13.5" customHeight="1" x14ac:dyDescent="0.25">
      <c r="A87" s="122"/>
      <c r="C87" s="185"/>
      <c r="D87" s="193"/>
      <c r="E87" s="193"/>
      <c r="F87" s="187"/>
      <c r="H87" s="112"/>
      <c r="I87" s="118"/>
      <c r="L87" s="115"/>
    </row>
    <row r="88" spans="1:12" ht="13.5" customHeight="1" x14ac:dyDescent="0.15">
      <c r="A88" s="122"/>
      <c r="L88" s="115"/>
    </row>
    <row r="89" spans="1:12" ht="13.5" customHeight="1" x14ac:dyDescent="0.15">
      <c r="A89" s="122"/>
      <c r="L89" s="115"/>
    </row>
    <row r="90" spans="1:12" ht="13.5" customHeight="1" x14ac:dyDescent="0.15">
      <c r="A90" s="122"/>
      <c r="C90" s="194" t="str">
        <f>"但　"&amp;C4&amp;"参加料として"</f>
        <v>但　令和６年度　第76回滋賀県クラス別バドミントン選手権大会参加料として</v>
      </c>
      <c r="D90" s="194"/>
      <c r="E90" s="194"/>
      <c r="F90" s="194"/>
      <c r="G90" s="194"/>
      <c r="H90" s="194"/>
      <c r="I90" s="194"/>
      <c r="J90" s="194"/>
      <c r="K90" s="194"/>
      <c r="L90" s="195"/>
    </row>
    <row r="91" spans="1:12" ht="13.5" customHeight="1" x14ac:dyDescent="0.15">
      <c r="A91" s="122"/>
      <c r="C91" s="194"/>
      <c r="D91" s="194"/>
      <c r="E91" s="194"/>
      <c r="F91" s="194"/>
      <c r="G91" s="194"/>
      <c r="H91" s="194"/>
      <c r="I91" s="194"/>
      <c r="J91" s="194"/>
      <c r="K91" s="194"/>
      <c r="L91" s="195"/>
    </row>
    <row r="92" spans="1:12" x14ac:dyDescent="0.15">
      <c r="A92" s="122"/>
      <c r="L92" s="115"/>
    </row>
    <row r="93" spans="1:12" x14ac:dyDescent="0.15">
      <c r="A93" s="122"/>
      <c r="L93" s="115"/>
    </row>
    <row r="94" spans="1:12" ht="14.25" customHeight="1" x14ac:dyDescent="0.15">
      <c r="A94" s="122"/>
      <c r="B94" s="3"/>
      <c r="E94" s="3"/>
      <c r="F94" s="3"/>
      <c r="G94" s="3"/>
      <c r="H94" s="179" t="s">
        <v>160</v>
      </c>
      <c r="I94" s="179"/>
      <c r="J94" s="179"/>
      <c r="K94" s="179"/>
      <c r="L94" s="180"/>
    </row>
    <row r="95" spans="1:12" ht="13.5" customHeight="1" x14ac:dyDescent="0.15">
      <c r="A95" s="122"/>
      <c r="B95" s="3"/>
      <c r="E95" s="3"/>
      <c r="F95" s="3"/>
      <c r="G95" s="3"/>
      <c r="H95" s="179"/>
      <c r="I95" s="179"/>
      <c r="J95" s="179"/>
      <c r="K95" s="179"/>
      <c r="L95" s="180"/>
    </row>
    <row r="96" spans="1:12" ht="14.25" customHeight="1" x14ac:dyDescent="0.15">
      <c r="A96" s="122"/>
      <c r="B96" s="3"/>
      <c r="E96" s="3"/>
      <c r="F96" s="3"/>
      <c r="G96" s="3"/>
      <c r="H96" s="125"/>
      <c r="I96" s="125"/>
      <c r="J96" s="125"/>
      <c r="K96" s="126"/>
      <c r="L96" s="130"/>
    </row>
    <row r="97" spans="1:12" ht="14.25" customHeight="1" x14ac:dyDescent="0.15">
      <c r="A97" s="122"/>
      <c r="B97" s="3"/>
      <c r="E97" s="3"/>
      <c r="F97" s="3"/>
      <c r="G97" s="3"/>
      <c r="H97" s="179" t="s">
        <v>86</v>
      </c>
      <c r="I97" s="179"/>
      <c r="J97" s="179"/>
      <c r="K97" s="179"/>
      <c r="L97" s="180"/>
    </row>
    <row r="98" spans="1:12" ht="13.5" customHeight="1" x14ac:dyDescent="0.15">
      <c r="A98" s="122"/>
      <c r="B98" s="3"/>
      <c r="E98" s="3"/>
      <c r="F98" s="3"/>
      <c r="G98" s="3"/>
      <c r="H98" s="179"/>
      <c r="I98" s="179"/>
      <c r="J98" s="179"/>
      <c r="K98" s="179"/>
      <c r="L98" s="180"/>
    </row>
    <row r="99" spans="1:12" ht="13.5" customHeight="1" x14ac:dyDescent="0.15">
      <c r="A99" s="122"/>
      <c r="F99" s="3"/>
      <c r="G99" s="3"/>
      <c r="H99" s="179" t="s">
        <v>152</v>
      </c>
      <c r="I99" s="179"/>
      <c r="J99" s="179"/>
      <c r="K99" s="179"/>
      <c r="L99" s="180"/>
    </row>
    <row r="100" spans="1:12" ht="13.5" customHeight="1" x14ac:dyDescent="0.15">
      <c r="A100" s="122"/>
      <c r="F100" s="124"/>
      <c r="G100" s="124"/>
      <c r="H100" s="179"/>
      <c r="I100" s="179"/>
      <c r="J100" s="179"/>
      <c r="K100" s="179"/>
      <c r="L100" s="180"/>
    </row>
    <row r="101" spans="1:12" ht="13.5" customHeight="1" x14ac:dyDescent="0.15">
      <c r="A101" s="122"/>
      <c r="F101" s="124"/>
      <c r="G101" s="124"/>
      <c r="H101" s="119"/>
      <c r="I101" s="119"/>
      <c r="J101" s="128"/>
      <c r="K101" s="128"/>
      <c r="L101" s="129"/>
    </row>
    <row r="102" spans="1:12" ht="13.5" customHeight="1" x14ac:dyDescent="0.15">
      <c r="A102" s="122"/>
      <c r="F102" s="124"/>
      <c r="G102" s="124"/>
      <c r="H102" s="119"/>
      <c r="I102" s="119"/>
      <c r="J102" s="128"/>
      <c r="K102" s="128"/>
      <c r="L102" s="129"/>
    </row>
    <row r="103" spans="1:12" x14ac:dyDescent="0.15">
      <c r="A103" s="123"/>
      <c r="B103" s="116"/>
      <c r="C103" s="108"/>
      <c r="D103" s="108"/>
      <c r="E103" s="109"/>
      <c r="F103" s="110"/>
      <c r="G103" s="111"/>
      <c r="H103" s="110"/>
      <c r="I103" s="110"/>
      <c r="J103" s="108"/>
      <c r="K103" s="116"/>
      <c r="L103" s="117"/>
    </row>
  </sheetData>
  <sheetProtection formatCells="0"/>
  <mergeCells count="25">
    <mergeCell ref="A4:B4"/>
    <mergeCell ref="A2:L2"/>
    <mergeCell ref="A8:A9"/>
    <mergeCell ref="A11:B11"/>
    <mergeCell ref="C11:D11"/>
    <mergeCell ref="E11:K11"/>
    <mergeCell ref="J6:L6"/>
    <mergeCell ref="J7:L7"/>
    <mergeCell ref="H6:I6"/>
    <mergeCell ref="H7:I7"/>
    <mergeCell ref="H8:I8"/>
    <mergeCell ref="H99:L100"/>
    <mergeCell ref="C86:C87"/>
    <mergeCell ref="F86:F87"/>
    <mergeCell ref="A76:C77"/>
    <mergeCell ref="B81:G82"/>
    <mergeCell ref="D86:E87"/>
    <mergeCell ref="C90:L91"/>
    <mergeCell ref="E68:F68"/>
    <mergeCell ref="A66:D66"/>
    <mergeCell ref="B8:E9"/>
    <mergeCell ref="H94:L95"/>
    <mergeCell ref="H97:L98"/>
    <mergeCell ref="L76:L77"/>
    <mergeCell ref="J8:L8"/>
  </mergeCells>
  <phoneticPr fontId="4"/>
  <dataValidations disablePrompts="1" count="1">
    <dataValidation allowBlank="1" showInputMessage="1" sqref="L71:L74" xr:uid="{00000000-0002-0000-0100-000000000000}"/>
  </dataValidations>
  <pageMargins left="0.78700000000000003" right="0.78700000000000003" top="0.3" bottom="0.2" header="0.26" footer="0.2"/>
  <pageSetup paperSize="9" scale="61" orientation="portrait" horizontalDpi="4294967293" r:id="rId1"/>
  <headerFooter alignWithMargins="0"/>
  <ignoredErrors>
    <ignoredError sqref="D14 D15:E15 D16:E17 E28:E29 E30:E31" unlockedFormula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14">
    <tabColor rgb="FF7030A0"/>
  </sheetPr>
  <dimension ref="A1:AV61"/>
  <sheetViews>
    <sheetView workbookViewId="0">
      <selection activeCell="F17" sqref="F17"/>
    </sheetView>
    <sheetView topLeftCell="AS1" workbookViewId="1">
      <selection activeCell="BA5" sqref="BA5"/>
    </sheetView>
  </sheetViews>
  <sheetFormatPr defaultRowHeight="13.5" x14ac:dyDescent="0.15"/>
  <cols>
    <col min="2" max="3" width="17.25" customWidth="1"/>
    <col min="4" max="4" width="9.875" customWidth="1"/>
    <col min="5" max="5" width="19.125" customWidth="1"/>
    <col min="6" max="6" width="27" customWidth="1"/>
    <col min="8" max="9" width="17.25" customWidth="1"/>
    <col min="10" max="10" width="9.875" customWidth="1"/>
    <col min="11" max="11" width="21" customWidth="1"/>
    <col min="12" max="12" width="27" customWidth="1"/>
    <col min="14" max="15" width="17.25" customWidth="1"/>
    <col min="16" max="17" width="9.875" customWidth="1"/>
    <col min="18" max="18" width="27" customWidth="1"/>
    <col min="20" max="21" width="17.25" customWidth="1"/>
    <col min="22" max="23" width="9.875" customWidth="1"/>
    <col min="24" max="24" width="27" customWidth="1"/>
    <col min="26" max="27" width="17.25" customWidth="1"/>
    <col min="28" max="29" width="9.875" customWidth="1"/>
    <col min="30" max="30" width="27" customWidth="1"/>
    <col min="32" max="33" width="17.25" customWidth="1"/>
    <col min="34" max="35" width="9.875" customWidth="1"/>
    <col min="36" max="36" width="27" customWidth="1"/>
    <col min="38" max="39" width="17.25" customWidth="1"/>
    <col min="40" max="41" width="9.875" customWidth="1"/>
    <col min="42" max="42" width="27" customWidth="1"/>
    <col min="44" max="45" width="17.25" customWidth="1"/>
    <col min="46" max="47" width="9.875" customWidth="1"/>
    <col min="48" max="48" width="27" customWidth="1"/>
  </cols>
  <sheetData>
    <row r="1" spans="1:48" x14ac:dyDescent="0.15">
      <c r="A1" s="78"/>
      <c r="B1" s="78"/>
      <c r="C1" s="78"/>
      <c r="D1" s="78"/>
      <c r="E1" s="78"/>
      <c r="F1" s="78"/>
      <c r="G1" s="76"/>
      <c r="H1" s="76"/>
      <c r="I1" s="76"/>
      <c r="J1" s="76"/>
      <c r="K1" s="76"/>
      <c r="L1" s="76"/>
      <c r="M1" s="74"/>
      <c r="N1" s="74"/>
      <c r="O1" s="74"/>
      <c r="P1" s="74"/>
      <c r="Q1" s="74"/>
      <c r="R1" s="74"/>
      <c r="S1" s="72"/>
      <c r="T1" s="72"/>
      <c r="U1" s="72"/>
      <c r="V1" s="72"/>
      <c r="W1" s="72"/>
      <c r="X1" s="72"/>
      <c r="Y1" s="78"/>
      <c r="Z1" s="78"/>
      <c r="AA1" s="78"/>
      <c r="AB1" s="78"/>
      <c r="AC1" s="78"/>
      <c r="AD1" s="78"/>
      <c r="AE1" s="76"/>
      <c r="AF1" s="76"/>
      <c r="AG1" s="76"/>
      <c r="AH1" s="76"/>
      <c r="AI1" s="76"/>
      <c r="AJ1" s="76"/>
      <c r="AK1" s="74"/>
      <c r="AL1" s="74"/>
      <c r="AM1" s="74"/>
      <c r="AN1" s="74"/>
      <c r="AO1" s="74"/>
      <c r="AP1" s="74"/>
      <c r="AQ1" s="72"/>
      <c r="AR1" s="72"/>
      <c r="AS1" s="72"/>
      <c r="AT1" s="72"/>
      <c r="AU1" s="72"/>
      <c r="AV1" s="72"/>
    </row>
    <row r="2" spans="1:48" x14ac:dyDescent="0.15">
      <c r="A2" s="78"/>
      <c r="B2" s="78"/>
      <c r="C2" s="78"/>
      <c r="D2" s="78"/>
      <c r="E2" s="78"/>
      <c r="F2" s="78"/>
      <c r="G2" s="76"/>
      <c r="H2" s="76"/>
      <c r="I2" s="76"/>
      <c r="J2" s="76"/>
      <c r="K2" s="76"/>
      <c r="L2" s="76"/>
      <c r="M2" s="74"/>
      <c r="N2" s="74"/>
      <c r="O2" s="74"/>
      <c r="P2" s="74"/>
      <c r="Q2" s="74"/>
      <c r="R2" s="74"/>
      <c r="S2" s="72"/>
      <c r="T2" s="72"/>
      <c r="U2" s="72"/>
      <c r="V2" s="72"/>
      <c r="W2" s="72"/>
      <c r="X2" s="72"/>
      <c r="Y2" s="78"/>
      <c r="Z2" s="78"/>
      <c r="AA2" s="78"/>
      <c r="AB2" s="78"/>
      <c r="AC2" s="78"/>
      <c r="AD2" s="78"/>
      <c r="AE2" s="76"/>
      <c r="AF2" s="76"/>
      <c r="AG2" s="76"/>
      <c r="AH2" s="76"/>
      <c r="AI2" s="76"/>
      <c r="AJ2" s="76"/>
      <c r="AK2" s="74"/>
      <c r="AL2" s="74"/>
      <c r="AM2" s="74"/>
      <c r="AN2" s="74"/>
      <c r="AO2" s="74"/>
      <c r="AP2" s="74"/>
      <c r="AQ2" s="72"/>
      <c r="AR2" s="72"/>
      <c r="AS2" s="72"/>
      <c r="AT2" s="72"/>
      <c r="AU2" s="72"/>
      <c r="AV2" s="72"/>
    </row>
    <row r="3" spans="1:48" ht="17.25" x14ac:dyDescent="0.15">
      <c r="A3" s="78"/>
      <c r="B3" s="252" t="s">
        <v>95</v>
      </c>
      <c r="C3" s="253"/>
      <c r="D3" s="253"/>
      <c r="E3" s="253"/>
      <c r="F3" s="254"/>
      <c r="G3" s="76"/>
      <c r="H3" s="243" t="s">
        <v>96</v>
      </c>
      <c r="I3" s="244"/>
      <c r="J3" s="244"/>
      <c r="K3" s="244"/>
      <c r="L3" s="245"/>
      <c r="M3" s="74"/>
      <c r="N3" s="246" t="s">
        <v>105</v>
      </c>
      <c r="O3" s="247"/>
      <c r="P3" s="247"/>
      <c r="Q3" s="247"/>
      <c r="R3" s="248"/>
      <c r="S3" s="72"/>
      <c r="T3" s="249" t="s">
        <v>97</v>
      </c>
      <c r="U3" s="250"/>
      <c r="V3" s="250"/>
      <c r="W3" s="250"/>
      <c r="X3" s="251"/>
      <c r="Y3" s="78"/>
      <c r="Z3" s="252" t="s">
        <v>106</v>
      </c>
      <c r="AA3" s="253"/>
      <c r="AB3" s="253"/>
      <c r="AC3" s="253"/>
      <c r="AD3" s="254"/>
      <c r="AE3" s="76"/>
      <c r="AF3" s="243" t="s">
        <v>107</v>
      </c>
      <c r="AG3" s="244"/>
      <c r="AH3" s="244"/>
      <c r="AI3" s="244"/>
      <c r="AJ3" s="245"/>
      <c r="AK3" s="74"/>
      <c r="AL3" s="246" t="s">
        <v>108</v>
      </c>
      <c r="AM3" s="247"/>
      <c r="AN3" s="247"/>
      <c r="AO3" s="247"/>
      <c r="AP3" s="248"/>
      <c r="AQ3" s="72"/>
      <c r="AR3" s="249" t="s">
        <v>139</v>
      </c>
      <c r="AS3" s="250"/>
      <c r="AT3" s="250"/>
      <c r="AU3" s="250"/>
      <c r="AV3" s="251"/>
    </row>
    <row r="4" spans="1:48" ht="18.75" x14ac:dyDescent="0.15">
      <c r="A4" s="78">
        <v>1</v>
      </c>
      <c r="B4" s="79" t="str">
        <f>IF(Aクラス男子Ｓ!$B$7="","",Aクラス男子Ｓ!$B$7)</f>
        <v/>
      </c>
      <c r="C4" s="79" t="str">
        <f>IF(Aクラス男子Ｓ!$C$7="","",Aクラス男子Ｓ!$C$7)</f>
        <v/>
      </c>
      <c r="D4" s="79" t="str">
        <f>IF(Aクラス男子Ｓ!$D$7="","",Aクラス男子Ｓ!$D$7)</f>
        <v/>
      </c>
      <c r="E4" s="153" t="str">
        <f>IF(Aクラス男子Ｓ!$E$7="","",Aクラス男子Ｓ!$E$7)</f>
        <v/>
      </c>
      <c r="F4" s="79" t="s">
        <v>157</v>
      </c>
      <c r="G4" s="76">
        <v>1</v>
      </c>
      <c r="H4" s="77" t="str">
        <f>IF(Ｂクラス男子Ｓ!$B$7="","",Ｂクラス男子Ｓ!$B$7)</f>
        <v/>
      </c>
      <c r="I4" s="77" t="str">
        <f>IF(Ｂクラス男子Ｓ!$C$7="","",Ｂクラス男子Ｓ!$C$7)</f>
        <v/>
      </c>
      <c r="J4" s="77" t="str">
        <f>IF(Ｂクラス男子Ｓ!$D$7="","",Ｂクラス男子Ｓ!$D$7)</f>
        <v/>
      </c>
      <c r="K4" s="154" t="str">
        <f>IF(Ｂクラス男子Ｓ!$E$7="","",Ｂクラス男子Ｓ!$E$7)</f>
        <v/>
      </c>
      <c r="L4" s="77" t="str">
        <f>IF(Ｂクラス男子Ｓ!$F$7="","",Ｂクラス男子Ｓ!$F$7)</f>
        <v/>
      </c>
      <c r="M4" s="74">
        <v>1</v>
      </c>
      <c r="N4" s="75" t="str">
        <f>IF(Ｃクラス男子Ｓ!$B$7="","",Ｃクラス男子Ｓ!$B$7)</f>
        <v/>
      </c>
      <c r="O4" s="75" t="str">
        <f>IF(Ｃクラス男子Ｓ!$C$7="","",Ｃクラス男子Ｓ!$C$7)</f>
        <v/>
      </c>
      <c r="P4" s="75" t="str">
        <f>IF(Ｃクラス男子Ｓ!$D$7="","",Ｃクラス男子Ｓ!$D$7)</f>
        <v/>
      </c>
      <c r="Q4" s="155" t="str">
        <f>IF(Ｃクラス男子Ｓ!$E$7="","",Ｃクラス男子Ｓ!$E$7)</f>
        <v/>
      </c>
      <c r="R4" s="75" t="str">
        <f>IF(Ｃクラス男子Ｓ!$F$7="","",Ｃクラス男子Ｓ!$F$7)</f>
        <v/>
      </c>
      <c r="S4" s="72">
        <v>1</v>
      </c>
      <c r="T4" s="73" t="str">
        <f>IF(Ｄクラス男子Ｓ!$B$7="","",Ｄクラス男子Ｓ!$B$7)</f>
        <v/>
      </c>
      <c r="U4" s="73" t="str">
        <f>IF(Ｄクラス男子Ｓ!$C$7="","",Ｄクラス男子Ｓ!$C$7)</f>
        <v/>
      </c>
      <c r="V4" s="73" t="str">
        <f>IF(Ｄクラス男子Ｓ!$D$7="","",Ｄクラス男子Ｓ!$D$7)</f>
        <v/>
      </c>
      <c r="W4" s="156" t="str">
        <f>IF(Ｄクラス男子Ｓ!$E$7="","",Ｄクラス男子Ｓ!$E$7)</f>
        <v/>
      </c>
      <c r="X4" s="73" t="str">
        <f>IF(Ｄクラス男子Ｓ!$F$7="","",Ｄクラス男子Ｓ!$F$7)</f>
        <v/>
      </c>
      <c r="Y4" s="78">
        <v>1</v>
      </c>
      <c r="Z4" s="79" t="str">
        <f>IF(Ａクラス女子Ｓ!$B$7="","",Ａクラス女子Ｓ!$B$7)</f>
        <v/>
      </c>
      <c r="AA4" s="79" t="str">
        <f>IF(Ａクラス女子Ｓ!$C$7="","",Ａクラス女子Ｓ!$C$7)</f>
        <v/>
      </c>
      <c r="AB4" s="79" t="str">
        <f>IF(Ａクラス女子Ｓ!$D$7="","",Ａクラス女子Ｓ!$D$7)</f>
        <v/>
      </c>
      <c r="AC4" s="153" t="str">
        <f>IF(Ａクラス女子Ｓ!$E$7="","",Ａクラス女子Ｓ!$E$7)</f>
        <v/>
      </c>
      <c r="AD4" s="79" t="str">
        <f>IF(Ａクラス女子Ｓ!$F$7="","",Ａクラス女子Ｓ!$F$7)</f>
        <v/>
      </c>
      <c r="AE4" s="76">
        <v>1</v>
      </c>
      <c r="AF4" s="77" t="str">
        <f>IF(Ｂクラス女子Ｓ!$B$7="","",Ｂクラス女子Ｓ!$B$7)</f>
        <v/>
      </c>
      <c r="AG4" s="77" t="str">
        <f>IF(Ｂクラス女子Ｓ!$C$7="","",Ｂクラス女子Ｓ!$C$7)</f>
        <v/>
      </c>
      <c r="AH4" s="77" t="str">
        <f>IF(Ｂクラス女子Ｓ!$D$7="","",Ｂクラス女子Ｓ!$D$7)</f>
        <v/>
      </c>
      <c r="AI4" s="154" t="str">
        <f>IF(Ｂクラス女子Ｓ!$E$7="","",Ｂクラス女子Ｓ!$E$7)</f>
        <v/>
      </c>
      <c r="AJ4" s="77" t="str">
        <f>IF(Ｂクラス女子Ｓ!$F$7="","",Ｂクラス女子Ｓ!$F$7)</f>
        <v/>
      </c>
      <c r="AK4" s="74">
        <v>1</v>
      </c>
      <c r="AL4" s="75" t="str">
        <f>IF(Ｃクラス女子Ｓ!$B$7="","",Ｃクラス女子Ｓ!$B$7)</f>
        <v/>
      </c>
      <c r="AM4" s="75" t="str">
        <f>IF(Ｃクラス女子Ｓ!$C$7="","",Ｃクラス女子Ｓ!$C$7)</f>
        <v/>
      </c>
      <c r="AN4" s="75" t="str">
        <f>IF(Ｃクラス女子Ｓ!$D$7="","",Ｃクラス女子Ｓ!$D$7)</f>
        <v/>
      </c>
      <c r="AO4" s="155" t="str">
        <f>IF(Ｃクラス女子Ｓ!$E$7="","",Ｃクラス女子Ｓ!$E$7)</f>
        <v/>
      </c>
      <c r="AP4" s="75" t="str">
        <f>IF(Ｃクラス女子Ｓ!$F$7="","",Ｃクラス女子Ｓ!$F$7)</f>
        <v/>
      </c>
      <c r="AQ4" s="72">
        <v>1</v>
      </c>
      <c r="AR4" s="73" t="str">
        <f>IF(Ｄクラス女子S!$B$7="","",Ｄクラス女子S!$B$7)</f>
        <v/>
      </c>
      <c r="AS4" s="73" t="str">
        <f>IF(Ｄクラス女子S!$C$7="","",Ｄクラス女子S!$C$7)</f>
        <v/>
      </c>
      <c r="AT4" s="73" t="str">
        <f>IF(Ｄクラス女子S!$D$7="","",Ｄクラス女子S!$D$7)</f>
        <v/>
      </c>
      <c r="AU4" s="156" t="str">
        <f>IF(Ｄクラス女子S!$E$7="","",Ｄクラス女子S!$E$7)</f>
        <v/>
      </c>
      <c r="AV4" s="73" t="str">
        <f>IF(Ｄクラス女子S!$F$7="","",Ｄクラス女子S!$F$7)</f>
        <v/>
      </c>
    </row>
    <row r="5" spans="1:48" ht="18.75" x14ac:dyDescent="0.15">
      <c r="A5" s="78">
        <v>2</v>
      </c>
      <c r="B5" s="79" t="str">
        <f>IF(Aクラス男子Ｓ!$B$8="","",Aクラス男子Ｓ!$B$8)</f>
        <v/>
      </c>
      <c r="C5" s="79" t="str">
        <f>IF(Aクラス男子Ｓ!$C$8="","",Aクラス男子Ｓ!$C$8)</f>
        <v/>
      </c>
      <c r="D5" s="79" t="str">
        <f>IF(Aクラス男子Ｓ!$D$8="","",Aクラス男子Ｓ!$D$8)</f>
        <v/>
      </c>
      <c r="E5" s="153"/>
      <c r="F5" s="79" t="str">
        <f>IF(Aクラス男子Ｓ!$F$8="","",Aクラス男子Ｓ!$F$8)</f>
        <v/>
      </c>
      <c r="G5" s="76">
        <v>2</v>
      </c>
      <c r="H5" s="77" t="str">
        <f>IF(Ｂクラス男子Ｓ!$B$8="","",Ｂクラス男子Ｓ!$B$8)</f>
        <v/>
      </c>
      <c r="I5" s="77" t="str">
        <f>IF(Ｂクラス男子Ｓ!$C$8="","",Ｂクラス男子Ｓ!$C$8)</f>
        <v/>
      </c>
      <c r="J5" s="77" t="str">
        <f>IF(Ｂクラス男子Ｓ!$D$8="","",Ｂクラス男子Ｓ!$D$8)</f>
        <v/>
      </c>
      <c r="K5" s="154" t="str">
        <f>IF(Ｂクラス男子Ｓ!$E$8="","",Ｂクラス男子Ｓ!$E$8)</f>
        <v/>
      </c>
      <c r="L5" s="77" t="str">
        <f>IF(Ｂクラス男子Ｓ!$F$8="","",Ｂクラス男子Ｓ!$F$8)</f>
        <v/>
      </c>
      <c r="M5" s="74">
        <v>2</v>
      </c>
      <c r="N5" s="75" t="str">
        <f>IF(Ｃクラス男子Ｓ!$B$8="","",Ｃクラス男子Ｓ!$B$8)</f>
        <v/>
      </c>
      <c r="O5" s="75" t="str">
        <f>IF(Ｃクラス男子Ｓ!$C$8="","",Ｃクラス男子Ｓ!$C$8)</f>
        <v/>
      </c>
      <c r="P5" s="75" t="str">
        <f>IF(Ｃクラス男子Ｓ!$D$8="","",Ｃクラス男子Ｓ!$D$8)</f>
        <v/>
      </c>
      <c r="Q5" s="155" t="str">
        <f>IF(Ｃクラス男子Ｓ!$E$8="","",Ｃクラス男子Ｓ!$E$8)</f>
        <v/>
      </c>
      <c r="R5" s="75" t="str">
        <f>IF(Ｃクラス男子Ｓ!$F$8="","",Ｃクラス男子Ｓ!$F$8)</f>
        <v/>
      </c>
      <c r="S5" s="72">
        <v>2</v>
      </c>
      <c r="T5" s="73" t="str">
        <f>IF(Ｄクラス男子Ｓ!$B$8="","",Ｄクラス男子Ｓ!$B$8)</f>
        <v/>
      </c>
      <c r="U5" s="73" t="str">
        <f>IF(Ｄクラス男子Ｓ!$C$8="","",Ｄクラス男子Ｓ!$C$8)</f>
        <v/>
      </c>
      <c r="V5" s="73" t="str">
        <f>IF(Ｄクラス男子Ｓ!$D$8="","",Ｄクラス男子Ｓ!$D$8)</f>
        <v/>
      </c>
      <c r="W5" s="156" t="str">
        <f>IF(Ｄクラス男子Ｓ!$E$8="","",Ｄクラス男子Ｓ!$E$8)</f>
        <v/>
      </c>
      <c r="X5" s="73" t="str">
        <f>IF(Ｄクラス男子Ｓ!$F$8="","",Ｄクラス男子Ｓ!$F$8)</f>
        <v/>
      </c>
      <c r="Y5" s="78">
        <v>2</v>
      </c>
      <c r="Z5" s="79" t="str">
        <f>IF(Ａクラス女子Ｓ!$B$8="","",Ａクラス女子Ｓ!$B$8)</f>
        <v/>
      </c>
      <c r="AA5" s="79" t="str">
        <f>IF(Ａクラス女子Ｓ!$C$8="","",Ａクラス女子Ｓ!$C$8)</f>
        <v/>
      </c>
      <c r="AB5" s="79" t="str">
        <f>IF(Ａクラス女子Ｓ!$D$8="","",Ａクラス女子Ｓ!$D$8)</f>
        <v/>
      </c>
      <c r="AC5" s="153" t="str">
        <f>IF(Ａクラス女子Ｓ!$E$8="","",Ａクラス女子Ｓ!$E$8)</f>
        <v/>
      </c>
      <c r="AD5" s="79" t="str">
        <f>IF(Ａクラス女子Ｓ!$F$8="","",Ａクラス女子Ｓ!$F$8)</f>
        <v/>
      </c>
      <c r="AE5" s="76">
        <v>2</v>
      </c>
      <c r="AF5" s="77" t="str">
        <f>IF(Ｂクラス女子Ｓ!$B$8="","",Ｂクラス女子Ｓ!$B$8)</f>
        <v/>
      </c>
      <c r="AG5" s="77" t="str">
        <f>IF(Ｂクラス女子Ｓ!$C$8="","",Ｂクラス女子Ｓ!$C$8)</f>
        <v/>
      </c>
      <c r="AH5" s="77" t="str">
        <f>IF(Ｂクラス女子Ｓ!$D$8="","",Ｂクラス女子Ｓ!$D$8)</f>
        <v/>
      </c>
      <c r="AI5" s="154" t="str">
        <f>IF(Ｂクラス女子Ｓ!$E$8="","",Ｂクラス女子Ｓ!$E$8)</f>
        <v/>
      </c>
      <c r="AJ5" s="77" t="str">
        <f>IF(Ｂクラス女子Ｓ!$F$8="","",Ｂクラス女子Ｓ!$F$8)</f>
        <v/>
      </c>
      <c r="AK5" s="74">
        <v>2</v>
      </c>
      <c r="AL5" s="75" t="str">
        <f>IF(Ｃクラス女子Ｓ!$B$8="","",Ｃクラス女子Ｓ!$B$8)</f>
        <v/>
      </c>
      <c r="AM5" s="75" t="str">
        <f>IF(Ｃクラス女子Ｓ!$C$8="","",Ｃクラス女子Ｓ!$C$8)</f>
        <v/>
      </c>
      <c r="AN5" s="75" t="str">
        <f>IF(Ｃクラス女子Ｓ!$D$8="","",Ｃクラス女子Ｓ!$D$8)</f>
        <v/>
      </c>
      <c r="AO5" s="155" t="str">
        <f>IF(Ｃクラス女子Ｓ!$E$8="","",Ｃクラス女子Ｓ!$E$8)</f>
        <v/>
      </c>
      <c r="AP5" s="75" t="str">
        <f>IF(Ｃクラス女子Ｓ!$F$8="","",Ｃクラス女子Ｓ!$F$8)</f>
        <v/>
      </c>
      <c r="AQ5" s="72">
        <v>2</v>
      </c>
      <c r="AR5" s="73" t="str">
        <f>IF(Ｄクラス女子S!$B$8="","",Ｄクラス女子S!$B$8)</f>
        <v/>
      </c>
      <c r="AS5" s="73" t="str">
        <f>IF(Ｄクラス女子S!$C$8="","",Ｄクラス女子S!$C$8)</f>
        <v/>
      </c>
      <c r="AT5" s="73" t="str">
        <f>IF(Ｄクラス女子S!$D$8="","",Ｄクラス女子S!$D$8)</f>
        <v/>
      </c>
      <c r="AU5" s="156" t="str">
        <f>IF(Ｄクラス女子S!$E$8="","",Ｄクラス女子S!$E$8)</f>
        <v/>
      </c>
      <c r="AV5" s="73" t="str">
        <f>IF(Ｄクラス女子S!$F$8="","",Ｄクラス女子S!$F$8)</f>
        <v/>
      </c>
    </row>
    <row r="6" spans="1:48" ht="18.75" x14ac:dyDescent="0.15">
      <c r="A6" s="78">
        <v>3</v>
      </c>
      <c r="B6" s="79" t="str">
        <f>IF(Aクラス男子Ｓ!$B$9="","",Aクラス男子Ｓ!$B$9)</f>
        <v/>
      </c>
      <c r="C6" s="79" t="str">
        <f>IF(Aクラス男子Ｓ!$C$9="","",Aクラス男子Ｓ!$C$9)</f>
        <v/>
      </c>
      <c r="D6" s="79" t="str">
        <f>IF(Aクラス男子Ｓ!$D$9="","",Aクラス男子Ｓ!$D$9)</f>
        <v/>
      </c>
      <c r="E6" s="153"/>
      <c r="F6" s="79" t="str">
        <f>IF(Aクラス男子Ｓ!$F$9="","",Aクラス男子Ｓ!$F$9)</f>
        <v/>
      </c>
      <c r="G6" s="76">
        <v>3</v>
      </c>
      <c r="H6" s="77" t="str">
        <f>IF(Ｂクラス男子Ｓ!$B$9="","",Ｂクラス男子Ｓ!$B$9)</f>
        <v/>
      </c>
      <c r="I6" s="77" t="str">
        <f>IF(Ｂクラス男子Ｓ!$C$9="","",Ｂクラス男子Ｓ!$C$9)</f>
        <v/>
      </c>
      <c r="J6" s="77" t="str">
        <f>IF(Ｂクラス男子Ｓ!$D$9="","",Ｂクラス男子Ｓ!$D$9)</f>
        <v/>
      </c>
      <c r="K6" s="154" t="str">
        <f>IF(Ｂクラス男子Ｓ!$E$9="","",Ｂクラス男子Ｓ!$E$9)</f>
        <v/>
      </c>
      <c r="L6" s="77" t="str">
        <f>IF(Ｂクラス男子Ｓ!$F$9="","",Ｂクラス男子Ｓ!$F$9)</f>
        <v/>
      </c>
      <c r="M6" s="74">
        <v>3</v>
      </c>
      <c r="N6" s="75" t="str">
        <f>IF(Ｃクラス男子Ｓ!$B$9="","",Ｃクラス男子Ｓ!$B$9)</f>
        <v/>
      </c>
      <c r="O6" s="75" t="str">
        <f>IF(Ｃクラス男子Ｓ!$C$9="","",Ｃクラス男子Ｓ!$C$9)</f>
        <v/>
      </c>
      <c r="P6" s="75" t="str">
        <f>IF(Ｃクラス男子Ｓ!$D$9="","",Ｃクラス男子Ｓ!$D$9)</f>
        <v/>
      </c>
      <c r="Q6" s="155" t="str">
        <f>IF(Ｃクラス男子Ｓ!$E$9="","",Ｃクラス男子Ｓ!$E$9)</f>
        <v/>
      </c>
      <c r="R6" s="75" t="str">
        <f>IF(Ｃクラス男子Ｓ!$F$9="","",Ｃクラス男子Ｓ!$F$9)</f>
        <v/>
      </c>
      <c r="S6" s="72">
        <v>3</v>
      </c>
      <c r="T6" s="73" t="str">
        <f>IF(Ｄクラス男子Ｓ!$B$9="","",Ｄクラス男子Ｓ!$B$9)</f>
        <v/>
      </c>
      <c r="U6" s="73" t="str">
        <f>IF(Ｄクラス男子Ｓ!$C$9="","",Ｄクラス男子Ｓ!$C$9)</f>
        <v/>
      </c>
      <c r="V6" s="73" t="str">
        <f>IF(Ｄクラス男子Ｓ!$D$9="","",Ｄクラス男子Ｓ!$D$9)</f>
        <v/>
      </c>
      <c r="W6" s="156" t="str">
        <f>IF(Ｄクラス男子Ｓ!$E$9="","",Ｄクラス男子Ｓ!$E$9)</f>
        <v/>
      </c>
      <c r="X6" s="73" t="str">
        <f>IF(Ｄクラス男子Ｓ!$F$9="","",Ｄクラス男子Ｓ!$F$9)</f>
        <v/>
      </c>
      <c r="Y6" s="78">
        <v>3</v>
      </c>
      <c r="Z6" s="79" t="str">
        <f>IF(Ａクラス女子Ｓ!$B$9="","",Ａクラス女子Ｓ!$B$9)</f>
        <v/>
      </c>
      <c r="AA6" s="79" t="str">
        <f>IF(Ａクラス女子Ｓ!$C$9="","",Ａクラス女子Ｓ!$C$9)</f>
        <v/>
      </c>
      <c r="AB6" s="79" t="str">
        <f>IF(Ａクラス女子Ｓ!$D$9="","",Ａクラス女子Ｓ!$D$9)</f>
        <v/>
      </c>
      <c r="AC6" s="153" t="str">
        <f>IF(Ａクラス女子Ｓ!$E$9="","",Ａクラス女子Ｓ!$E$9)</f>
        <v/>
      </c>
      <c r="AD6" s="79" t="str">
        <f>IF(Ａクラス女子Ｓ!$F$9="","",Ａクラス女子Ｓ!$F$9)</f>
        <v/>
      </c>
      <c r="AE6" s="76">
        <v>3</v>
      </c>
      <c r="AF6" s="77" t="str">
        <f>IF(Ｂクラス女子Ｓ!$B$9="","",Ｂクラス女子Ｓ!$B$9)</f>
        <v/>
      </c>
      <c r="AG6" s="77" t="str">
        <f>IF(Ｂクラス女子Ｓ!$C$9="","",Ｂクラス女子Ｓ!$C$9)</f>
        <v/>
      </c>
      <c r="AH6" s="77" t="str">
        <f>IF(Ｂクラス女子Ｓ!$D$9="","",Ｂクラス女子Ｓ!$D$9)</f>
        <v/>
      </c>
      <c r="AI6" s="154" t="str">
        <f>IF(Ｂクラス女子Ｓ!$E$9="","",Ｂクラス女子Ｓ!$E$9)</f>
        <v/>
      </c>
      <c r="AJ6" s="77" t="str">
        <f>IF(Ｂクラス女子Ｓ!$F$9="","",Ｂクラス女子Ｓ!$F$9)</f>
        <v/>
      </c>
      <c r="AK6" s="74">
        <v>3</v>
      </c>
      <c r="AL6" s="75" t="str">
        <f>IF(Ｃクラス女子Ｓ!$B$9="","",Ｃクラス女子Ｓ!$B$9)</f>
        <v/>
      </c>
      <c r="AM6" s="75" t="str">
        <f>IF(Ｃクラス女子Ｓ!$C$9="","",Ｃクラス女子Ｓ!$C$9)</f>
        <v/>
      </c>
      <c r="AN6" s="75" t="str">
        <f>IF(Ｃクラス女子Ｓ!$D$9="","",Ｃクラス女子Ｓ!$D$9)</f>
        <v/>
      </c>
      <c r="AO6" s="155" t="str">
        <f>IF(Ｃクラス女子Ｓ!$E$9="","",Ｃクラス女子Ｓ!$E$9)</f>
        <v/>
      </c>
      <c r="AP6" s="75" t="str">
        <f>IF(Ｃクラス女子Ｓ!$F$9="","",Ｃクラス女子Ｓ!$F$9)</f>
        <v/>
      </c>
      <c r="AQ6" s="72">
        <v>3</v>
      </c>
      <c r="AR6" s="73" t="str">
        <f>IF(Ｄクラス女子S!$B$9="","",Ｄクラス女子S!$B$9)</f>
        <v/>
      </c>
      <c r="AS6" s="73" t="str">
        <f>IF(Ｄクラス女子S!$C$9="","",Ｄクラス女子S!$C$9)</f>
        <v/>
      </c>
      <c r="AT6" s="73" t="str">
        <f>IF(Ｄクラス女子S!$D$9="","",Ｄクラス女子S!$D$9)</f>
        <v/>
      </c>
      <c r="AU6" s="156" t="str">
        <f>IF(Ｄクラス女子S!$E$9="","",Ｄクラス女子S!$E$9)</f>
        <v/>
      </c>
      <c r="AV6" s="73" t="str">
        <f>IF(Ｄクラス女子S!$F$9="","",Ｄクラス女子S!$F$9)</f>
        <v/>
      </c>
    </row>
    <row r="7" spans="1:48" ht="18.75" x14ac:dyDescent="0.15">
      <c r="A7" s="78">
        <v>4</v>
      </c>
      <c r="B7" s="79" t="str">
        <f>IF(Aクラス男子Ｓ!$B$10="","",Aクラス男子Ｓ!$B$10)</f>
        <v/>
      </c>
      <c r="C7" s="79" t="str">
        <f>IF(Aクラス男子Ｓ!$C$10="","",Aクラス男子Ｓ!$C$10)</f>
        <v/>
      </c>
      <c r="D7" s="79" t="str">
        <f>IF(Aクラス男子Ｓ!$D$10="","",Aクラス男子Ｓ!$D$10)</f>
        <v/>
      </c>
      <c r="E7" s="153"/>
      <c r="F7" s="79" t="str">
        <f>IF(Aクラス男子Ｓ!$F$10="","",Aクラス男子Ｓ!$F$10)</f>
        <v/>
      </c>
      <c r="G7" s="76">
        <v>4</v>
      </c>
      <c r="H7" s="77" t="str">
        <f>IF(Ｂクラス男子Ｓ!$B$10="","",Ｂクラス男子Ｓ!$B$10)</f>
        <v/>
      </c>
      <c r="I7" s="77" t="str">
        <f>IF(Ｂクラス男子Ｓ!$C$10="","",Ｂクラス男子Ｓ!$C$10)</f>
        <v/>
      </c>
      <c r="J7" s="77" t="str">
        <f>IF(Ｂクラス男子Ｓ!$D$10="","",Ｂクラス男子Ｓ!$D$10)</f>
        <v/>
      </c>
      <c r="K7" s="154" t="str">
        <f>IF(Ｂクラス男子Ｓ!$E$10="","",Ｂクラス男子Ｓ!$E$10)</f>
        <v/>
      </c>
      <c r="L7" s="77" t="str">
        <f>IF(Ｂクラス男子Ｓ!$F$10="","",Ｂクラス男子Ｓ!$F$10)</f>
        <v/>
      </c>
      <c r="M7" s="74">
        <v>4</v>
      </c>
      <c r="N7" s="75" t="str">
        <f>IF(Ｃクラス男子Ｓ!$B$10="","",Ｃクラス男子Ｓ!$B$10)</f>
        <v/>
      </c>
      <c r="O7" s="75" t="str">
        <f>IF(Ｃクラス男子Ｓ!$C$10="","",Ｃクラス男子Ｓ!$C$10)</f>
        <v/>
      </c>
      <c r="P7" s="75" t="str">
        <f>IF(Ｃクラス男子Ｓ!$D$10="","",Ｃクラス男子Ｓ!$D$10)</f>
        <v/>
      </c>
      <c r="Q7" s="155" t="str">
        <f>IF(Ｃクラス男子Ｓ!$E$10="","",Ｃクラス男子Ｓ!$E$10)</f>
        <v/>
      </c>
      <c r="R7" s="75" t="str">
        <f>IF(Ｃクラス男子Ｓ!$F$10="","",Ｃクラス男子Ｓ!$F$10)</f>
        <v/>
      </c>
      <c r="S7" s="72">
        <v>4</v>
      </c>
      <c r="T7" s="73" t="str">
        <f>IF(Ｄクラス男子Ｓ!$B$10="","",Ｄクラス男子Ｓ!$B$10)</f>
        <v/>
      </c>
      <c r="U7" s="73" t="str">
        <f>IF(Ｄクラス男子Ｓ!$C$10="","",Ｄクラス男子Ｓ!$C$10)</f>
        <v/>
      </c>
      <c r="V7" s="73" t="str">
        <f>IF(Ｄクラス男子Ｓ!$D$10="","",Ｄクラス男子Ｓ!$D$10)</f>
        <v/>
      </c>
      <c r="W7" s="156" t="str">
        <f>IF(Ｄクラス男子Ｓ!$E$10="","",Ｄクラス男子Ｓ!$E$10)</f>
        <v/>
      </c>
      <c r="X7" s="73" t="str">
        <f>IF(Ｄクラス男子Ｓ!$F$10="","",Ｄクラス男子Ｓ!$F$10)</f>
        <v/>
      </c>
      <c r="Y7" s="78">
        <v>4</v>
      </c>
      <c r="Z7" s="79" t="str">
        <f>IF(Ａクラス女子Ｓ!$B$10="","",Ａクラス女子Ｓ!$B$10)</f>
        <v/>
      </c>
      <c r="AA7" s="79" t="str">
        <f>IF(Ａクラス女子Ｓ!$C$10="","",Ａクラス女子Ｓ!$C$10)</f>
        <v/>
      </c>
      <c r="AB7" s="79" t="str">
        <f>IF(Ａクラス女子Ｓ!$D$10="","",Ａクラス女子Ｓ!$D$10)</f>
        <v/>
      </c>
      <c r="AC7" s="153" t="str">
        <f>IF(Ａクラス女子Ｓ!$E$10="","",Ａクラス女子Ｓ!$E$10)</f>
        <v/>
      </c>
      <c r="AD7" s="79" t="str">
        <f>IF(Ａクラス女子Ｓ!$F$10="","",Ａクラス女子Ｓ!$F$10)</f>
        <v/>
      </c>
      <c r="AE7" s="76">
        <v>4</v>
      </c>
      <c r="AF7" s="77" t="str">
        <f>IF(Ｂクラス女子Ｓ!$B$10="","",Ｂクラス女子Ｓ!$B$10)</f>
        <v/>
      </c>
      <c r="AG7" s="77" t="str">
        <f>IF(Ｂクラス女子Ｓ!$C$10="","",Ｂクラス女子Ｓ!$C$10)</f>
        <v/>
      </c>
      <c r="AH7" s="77" t="str">
        <f>IF(Ｂクラス女子Ｓ!$D$10="","",Ｂクラス女子Ｓ!$D$10)</f>
        <v/>
      </c>
      <c r="AI7" s="154" t="str">
        <f>IF(Ｂクラス女子Ｓ!$E$10="","",Ｂクラス女子Ｓ!$E$10)</f>
        <v/>
      </c>
      <c r="AJ7" s="77" t="str">
        <f>IF(Ｂクラス女子Ｓ!$F$10="","",Ｂクラス女子Ｓ!$F$10)</f>
        <v/>
      </c>
      <c r="AK7" s="74">
        <v>4</v>
      </c>
      <c r="AL7" s="75" t="str">
        <f>IF(Ｃクラス女子Ｓ!$B$10="","",Ｃクラス女子Ｓ!$B$10)</f>
        <v/>
      </c>
      <c r="AM7" s="75" t="str">
        <f>IF(Ｃクラス女子Ｓ!$C$10="","",Ｃクラス女子Ｓ!$C$10)</f>
        <v/>
      </c>
      <c r="AN7" s="75" t="str">
        <f>IF(Ｃクラス女子Ｓ!$D$10="","",Ｃクラス女子Ｓ!$D$10)</f>
        <v/>
      </c>
      <c r="AO7" s="155" t="str">
        <f>IF(Ｃクラス女子Ｓ!$E$10="","",Ｃクラス女子Ｓ!$E$10)</f>
        <v/>
      </c>
      <c r="AP7" s="75" t="str">
        <f>IF(Ｃクラス女子Ｓ!$F$10="","",Ｃクラス女子Ｓ!$F$10)</f>
        <v/>
      </c>
      <c r="AQ7" s="72">
        <v>4</v>
      </c>
      <c r="AR7" s="73" t="str">
        <f>IF(Ｄクラス女子S!$B$10="","",Ｄクラス女子S!$B$10)</f>
        <v/>
      </c>
      <c r="AS7" s="73" t="str">
        <f>IF(Ｄクラス女子S!$C$10="","",Ｄクラス女子S!$C$10)</f>
        <v/>
      </c>
      <c r="AT7" s="73" t="str">
        <f>IF(Ｄクラス女子S!$D$10="","",Ｄクラス女子S!$D$10)</f>
        <v/>
      </c>
      <c r="AU7" s="156" t="str">
        <f>IF(Ｄクラス女子S!$E$10="","",Ｄクラス女子S!$E$10)</f>
        <v/>
      </c>
      <c r="AV7" s="73" t="str">
        <f>IF(Ｄクラス女子S!$F$10="","",Ｄクラス女子S!$F$10)</f>
        <v/>
      </c>
    </row>
    <row r="8" spans="1:48" ht="18.75" x14ac:dyDescent="0.15">
      <c r="A8" s="78">
        <v>5</v>
      </c>
      <c r="B8" s="79" t="str">
        <f>IF(Aクラス男子Ｓ!$B$11="","",Aクラス男子Ｓ!$B$11)</f>
        <v/>
      </c>
      <c r="C8" s="79" t="str">
        <f>IF(Aクラス男子Ｓ!$C$11="","",Aクラス男子Ｓ!$C$11)</f>
        <v/>
      </c>
      <c r="D8" s="79" t="str">
        <f>IF(Aクラス男子Ｓ!$D$11="","",Aクラス男子Ｓ!$D$11)</f>
        <v/>
      </c>
      <c r="E8" s="153"/>
      <c r="F8" s="79" t="str">
        <f>IF(Aクラス男子Ｓ!$F$11="","",Aクラス男子Ｓ!$F$11)</f>
        <v/>
      </c>
      <c r="G8" s="76">
        <v>5</v>
      </c>
      <c r="H8" s="77" t="str">
        <f>IF(Ｂクラス男子Ｓ!$B$11="","",Ｂクラス男子Ｓ!$B$11)</f>
        <v/>
      </c>
      <c r="I8" s="77" t="str">
        <f>IF(Ｂクラス男子Ｓ!$C$11="","",Ｂクラス男子Ｓ!$C$11)</f>
        <v/>
      </c>
      <c r="J8" s="77" t="str">
        <f>IF(Ｂクラス男子Ｓ!$D$11="","",Ｂクラス男子Ｓ!$D$11)</f>
        <v/>
      </c>
      <c r="K8" s="154" t="str">
        <f>IF(Ｂクラス男子Ｓ!$E$11="","",Ｂクラス男子Ｓ!$E$11)</f>
        <v/>
      </c>
      <c r="L8" s="77" t="str">
        <f>IF(Ｂクラス男子Ｓ!$F$11="","",Ｂクラス男子Ｓ!$F$11)</f>
        <v/>
      </c>
      <c r="M8" s="74">
        <v>5</v>
      </c>
      <c r="N8" s="75" t="str">
        <f>IF(Ｃクラス男子Ｓ!$B$11="","",Ｃクラス男子Ｓ!$B$11)</f>
        <v/>
      </c>
      <c r="O8" s="75" t="str">
        <f>IF(Ｃクラス男子Ｓ!$C$11="","",Ｃクラス男子Ｓ!$C$11)</f>
        <v/>
      </c>
      <c r="P8" s="75" t="str">
        <f>IF(Ｃクラス男子Ｓ!$D$11="","",Ｃクラス男子Ｓ!$D$11)</f>
        <v/>
      </c>
      <c r="Q8" s="155" t="str">
        <f>IF(Ｃクラス男子Ｓ!$E$11="","",Ｃクラス男子Ｓ!$E$11)</f>
        <v/>
      </c>
      <c r="R8" s="75" t="str">
        <f>IF(Ｃクラス男子Ｓ!$F$11="","",Ｃクラス男子Ｓ!$F$11)</f>
        <v/>
      </c>
      <c r="S8" s="72">
        <v>5</v>
      </c>
      <c r="T8" s="73" t="str">
        <f>IF(Ｄクラス男子Ｓ!$B$11="","",Ｄクラス男子Ｓ!$B$11)</f>
        <v/>
      </c>
      <c r="U8" s="73" t="str">
        <f>IF(Ｄクラス男子Ｓ!$C$11="","",Ｄクラス男子Ｓ!$C$11)</f>
        <v/>
      </c>
      <c r="V8" s="73" t="str">
        <f>IF(Ｄクラス男子Ｓ!$D$11="","",Ｄクラス男子Ｓ!$D$11)</f>
        <v/>
      </c>
      <c r="W8" s="156" t="str">
        <f>IF(Ｄクラス男子Ｓ!$E$11="","",Ｄクラス男子Ｓ!$E$11)</f>
        <v/>
      </c>
      <c r="X8" s="73" t="str">
        <f>IF(Ｄクラス男子Ｓ!$F$11="","",Ｄクラス男子Ｓ!$F$11)</f>
        <v/>
      </c>
      <c r="Y8" s="78">
        <v>5</v>
      </c>
      <c r="Z8" s="79" t="str">
        <f>IF(Ａクラス女子Ｓ!$B$11="","",Ａクラス女子Ｓ!$B$11)</f>
        <v/>
      </c>
      <c r="AA8" s="79" t="str">
        <f>IF(Ａクラス女子Ｓ!$C$11="","",Ａクラス女子Ｓ!$C$11)</f>
        <v/>
      </c>
      <c r="AB8" s="79" t="str">
        <f>IF(Ａクラス女子Ｓ!$D$11="","",Ａクラス女子Ｓ!$D$11)</f>
        <v/>
      </c>
      <c r="AC8" s="153" t="str">
        <f>IF(Ａクラス女子Ｓ!$E$11="","",Ａクラス女子Ｓ!$E$11)</f>
        <v/>
      </c>
      <c r="AD8" s="79" t="str">
        <f>IF(Ａクラス女子Ｓ!$F$11="","",Ａクラス女子Ｓ!$F$11)</f>
        <v/>
      </c>
      <c r="AE8" s="76">
        <v>5</v>
      </c>
      <c r="AF8" s="77" t="str">
        <f>IF(Ｂクラス女子Ｓ!$B$11="","",Ｂクラス女子Ｓ!$B$11)</f>
        <v/>
      </c>
      <c r="AG8" s="77" t="str">
        <f>IF(Ｂクラス女子Ｓ!$C$11="","",Ｂクラス女子Ｓ!$C$11)</f>
        <v/>
      </c>
      <c r="AH8" s="77" t="str">
        <f>IF(Ｂクラス女子Ｓ!$D$11="","",Ｂクラス女子Ｓ!$D$11)</f>
        <v/>
      </c>
      <c r="AI8" s="154" t="str">
        <f>IF(Ｂクラス女子Ｓ!$E$11="","",Ｂクラス女子Ｓ!$E$11)</f>
        <v/>
      </c>
      <c r="AJ8" s="77" t="str">
        <f>IF(Ｂクラス女子Ｓ!$F$11="","",Ｂクラス女子Ｓ!$F$11)</f>
        <v/>
      </c>
      <c r="AK8" s="74">
        <v>5</v>
      </c>
      <c r="AL8" s="75" t="str">
        <f>IF(Ｃクラス女子Ｓ!$B$11="","",Ｃクラス女子Ｓ!$B$11)</f>
        <v/>
      </c>
      <c r="AM8" s="75" t="str">
        <f>IF(Ｃクラス女子Ｓ!$C$11="","",Ｃクラス女子Ｓ!$C$11)</f>
        <v/>
      </c>
      <c r="AN8" s="75" t="str">
        <f>IF(Ｃクラス女子Ｓ!$D$11="","",Ｃクラス女子Ｓ!$D$11)</f>
        <v/>
      </c>
      <c r="AO8" s="155" t="str">
        <f>IF(Ｃクラス女子Ｓ!$E$11="","",Ｃクラス女子Ｓ!$E$11)</f>
        <v/>
      </c>
      <c r="AP8" s="75" t="str">
        <f>IF(Ｃクラス女子Ｓ!$F$11="","",Ｃクラス女子Ｓ!$F$11)</f>
        <v/>
      </c>
      <c r="AQ8" s="72">
        <v>5</v>
      </c>
      <c r="AR8" s="73" t="str">
        <f>IF(Ｄクラス女子S!$B$11="","",Ｄクラス女子S!$B$11)</f>
        <v/>
      </c>
      <c r="AS8" s="73" t="str">
        <f>IF(Ｄクラス女子S!$C$11="","",Ｄクラス女子S!$C$11)</f>
        <v/>
      </c>
      <c r="AT8" s="73" t="str">
        <f>IF(Ｄクラス女子S!$D$11="","",Ｄクラス女子S!$D$11)</f>
        <v/>
      </c>
      <c r="AU8" s="156" t="str">
        <f>IF(Ｄクラス女子S!$E$11="","",Ｄクラス女子S!$E$11)</f>
        <v/>
      </c>
      <c r="AV8" s="73" t="str">
        <f>IF(Ｄクラス女子S!$F$11="","",Ｄクラス女子S!$F$11)</f>
        <v/>
      </c>
    </row>
    <row r="9" spans="1:48" ht="18.75" x14ac:dyDescent="0.15">
      <c r="A9" s="78">
        <v>6</v>
      </c>
      <c r="B9" s="79" t="str">
        <f>IF(Aクラス男子Ｓ!$B$12="","",Aクラス男子Ｓ!$B$12)</f>
        <v/>
      </c>
      <c r="C9" s="79" t="str">
        <f>IF(Aクラス男子Ｓ!$C$12="","",Aクラス男子Ｓ!$C$12)</f>
        <v/>
      </c>
      <c r="D9" s="79" t="str">
        <f>IF(Aクラス男子Ｓ!$D$12="","",Aクラス男子Ｓ!$D$12)</f>
        <v/>
      </c>
      <c r="E9" s="153"/>
      <c r="F9" s="79" t="str">
        <f>IF(Aクラス男子Ｓ!$F$12="","",Aクラス男子Ｓ!$F$12)</f>
        <v/>
      </c>
      <c r="G9" s="76">
        <v>6</v>
      </c>
      <c r="H9" s="77" t="str">
        <f>IF(Ｂクラス男子Ｓ!$B$12="","",Ｂクラス男子Ｓ!$B$12)</f>
        <v/>
      </c>
      <c r="I9" s="77" t="str">
        <f>IF(Ｂクラス男子Ｓ!$C$12="","",Ｂクラス男子Ｓ!$C$12)</f>
        <v/>
      </c>
      <c r="J9" s="77" t="str">
        <f>IF(Ｂクラス男子Ｓ!$D$12="","",Ｂクラス男子Ｓ!$D$12)</f>
        <v/>
      </c>
      <c r="K9" s="154" t="str">
        <f>IF(Ｂクラス男子Ｓ!$E$12="","",Ｂクラス男子Ｓ!$E$12)</f>
        <v/>
      </c>
      <c r="L9" s="77" t="str">
        <f>IF(Ｂクラス男子Ｓ!$F$12="","",Ｂクラス男子Ｓ!$F$12)</f>
        <v/>
      </c>
      <c r="M9" s="74">
        <v>6</v>
      </c>
      <c r="N9" s="75" t="str">
        <f>IF(Ｃクラス男子Ｓ!$B$12="","",Ｃクラス男子Ｓ!$B$12)</f>
        <v/>
      </c>
      <c r="O9" s="75" t="str">
        <f>IF(Ｃクラス男子Ｓ!$C$12="","",Ｃクラス男子Ｓ!$C$12)</f>
        <v/>
      </c>
      <c r="P9" s="75" t="str">
        <f>IF(Ｃクラス男子Ｓ!$D$12="","",Ｃクラス男子Ｓ!$D$12)</f>
        <v/>
      </c>
      <c r="Q9" s="155" t="str">
        <f>IF(Ｃクラス男子Ｓ!$E$12="","",Ｃクラス男子Ｓ!$E$12)</f>
        <v/>
      </c>
      <c r="R9" s="75" t="str">
        <f>IF(Ｃクラス男子Ｓ!$F$12="","",Ｃクラス男子Ｓ!$F$12)</f>
        <v/>
      </c>
      <c r="S9" s="72">
        <v>6</v>
      </c>
      <c r="T9" s="73" t="str">
        <f>IF(Ｄクラス男子Ｓ!$B$12="","",Ｄクラス男子Ｓ!$B$12)</f>
        <v/>
      </c>
      <c r="U9" s="73" t="str">
        <f>IF(Ｄクラス男子Ｓ!$C$12="","",Ｄクラス男子Ｓ!$C$12)</f>
        <v/>
      </c>
      <c r="V9" s="73" t="str">
        <f>IF(Ｄクラス男子Ｓ!$D$12="","",Ｄクラス男子Ｓ!$D$12)</f>
        <v/>
      </c>
      <c r="W9" s="156" t="str">
        <f>IF(Ｄクラス男子Ｓ!$E$12="","",Ｄクラス男子Ｓ!$E$12)</f>
        <v/>
      </c>
      <c r="X9" s="73" t="str">
        <f>IF(Ｄクラス男子Ｓ!$F$12="","",Ｄクラス男子Ｓ!$F$12)</f>
        <v/>
      </c>
      <c r="Y9" s="78">
        <v>6</v>
      </c>
      <c r="Z9" s="79" t="str">
        <f>IF(Ａクラス女子Ｓ!$B$12="","",Ａクラス女子Ｓ!$B$12)</f>
        <v/>
      </c>
      <c r="AA9" s="79" t="str">
        <f>IF(Ａクラス女子Ｓ!$C$12="","",Ａクラス女子Ｓ!$C$12)</f>
        <v/>
      </c>
      <c r="AB9" s="79" t="str">
        <f>IF(Ａクラス女子Ｓ!$D$12="","",Ａクラス女子Ｓ!$D$12)</f>
        <v/>
      </c>
      <c r="AC9" s="153" t="str">
        <f>IF(Ａクラス女子Ｓ!$E$12="","",Ａクラス女子Ｓ!$E$12)</f>
        <v/>
      </c>
      <c r="AD9" s="79" t="str">
        <f>IF(Ａクラス女子Ｓ!$F$12="","",Ａクラス女子Ｓ!$F$12)</f>
        <v/>
      </c>
      <c r="AE9" s="76">
        <v>6</v>
      </c>
      <c r="AF9" s="77" t="str">
        <f>IF(Ｂクラス女子Ｓ!$B$12="","",Ｂクラス女子Ｓ!$B$12)</f>
        <v/>
      </c>
      <c r="AG9" s="77" t="str">
        <f>IF(Ｂクラス女子Ｓ!$C$12="","",Ｂクラス女子Ｓ!$C$12)</f>
        <v/>
      </c>
      <c r="AH9" s="77" t="str">
        <f>IF(Ｂクラス女子Ｓ!$D$12="","",Ｂクラス女子Ｓ!$D$12)</f>
        <v/>
      </c>
      <c r="AI9" s="154" t="str">
        <f>IF(Ｂクラス女子Ｓ!$E$12="","",Ｂクラス女子Ｓ!$E$12)</f>
        <v/>
      </c>
      <c r="AJ9" s="77" t="str">
        <f>IF(Ｂクラス女子Ｓ!$F$12="","",Ｂクラス女子Ｓ!$F$12)</f>
        <v/>
      </c>
      <c r="AK9" s="74">
        <v>6</v>
      </c>
      <c r="AL9" s="75" t="str">
        <f>IF(Ｃクラス女子Ｓ!$B$12="","",Ｃクラス女子Ｓ!$B$12)</f>
        <v/>
      </c>
      <c r="AM9" s="75" t="str">
        <f>IF(Ｃクラス女子Ｓ!$C$12="","",Ｃクラス女子Ｓ!$C$12)</f>
        <v/>
      </c>
      <c r="AN9" s="75" t="str">
        <f>IF(Ｃクラス女子Ｓ!$D$12="","",Ｃクラス女子Ｓ!$D$12)</f>
        <v/>
      </c>
      <c r="AO9" s="155" t="str">
        <f>IF(Ｃクラス女子Ｓ!$E$12="","",Ｃクラス女子Ｓ!$E$12)</f>
        <v/>
      </c>
      <c r="AP9" s="75" t="str">
        <f>IF(Ｃクラス女子Ｓ!$F$12="","",Ｃクラス女子Ｓ!$F$12)</f>
        <v/>
      </c>
      <c r="AQ9" s="72">
        <v>6</v>
      </c>
      <c r="AR9" s="73" t="str">
        <f>IF(Ｄクラス女子S!$B$12="","",Ｄクラス女子S!$B$12)</f>
        <v/>
      </c>
      <c r="AS9" s="73" t="str">
        <f>IF(Ｄクラス女子S!$C$12="","",Ｄクラス女子S!$C$12)</f>
        <v/>
      </c>
      <c r="AT9" s="73" t="str">
        <f>IF(Ｄクラス女子S!$D$12="","",Ｄクラス女子S!$D$12)</f>
        <v/>
      </c>
      <c r="AU9" s="156" t="str">
        <f>IF(Ｄクラス女子S!$E$12="","",Ｄクラス女子S!$E$12)</f>
        <v/>
      </c>
      <c r="AV9" s="73" t="str">
        <f>IF(Ｄクラス女子S!$F$12="","",Ｄクラス女子S!$F$12)</f>
        <v/>
      </c>
    </row>
    <row r="10" spans="1:48" ht="18.75" x14ac:dyDescent="0.15">
      <c r="A10" s="78">
        <v>7</v>
      </c>
      <c r="B10" s="79" t="str">
        <f>IF(Aクラス男子Ｓ!$B$13="","",Aクラス男子Ｓ!$B$13)</f>
        <v/>
      </c>
      <c r="C10" s="79" t="str">
        <f>IF(Aクラス男子Ｓ!$C$13="","",Aクラス男子Ｓ!$C$13)</f>
        <v/>
      </c>
      <c r="D10" s="79" t="str">
        <f>IF(Aクラス男子Ｓ!$D$13="","",Aクラス男子Ｓ!$D$13)</f>
        <v/>
      </c>
      <c r="E10" s="153"/>
      <c r="F10" s="79" t="str">
        <f>IF(Aクラス男子Ｓ!$F$13="","",Aクラス男子Ｓ!$F$13)</f>
        <v/>
      </c>
      <c r="G10" s="76">
        <v>7</v>
      </c>
      <c r="H10" s="77" t="str">
        <f>IF(Ｂクラス男子Ｓ!$B$13="","",Ｂクラス男子Ｓ!$B$13)</f>
        <v/>
      </c>
      <c r="I10" s="77" t="str">
        <f>IF(Ｂクラス男子Ｓ!$C$13="","",Ｂクラス男子Ｓ!$C$13)</f>
        <v/>
      </c>
      <c r="J10" s="77" t="str">
        <f>IF(Ｂクラス男子Ｓ!$D$13="","",Ｂクラス男子Ｓ!$D$13)</f>
        <v/>
      </c>
      <c r="K10" s="154" t="str">
        <f>IF(Ｂクラス男子Ｓ!$E$13="","",Ｂクラス男子Ｓ!$E$13)</f>
        <v/>
      </c>
      <c r="L10" s="77" t="str">
        <f>IF(Ｂクラス男子Ｓ!$F$13="","",Ｂクラス男子Ｓ!$F$13)</f>
        <v/>
      </c>
      <c r="M10" s="74">
        <v>7</v>
      </c>
      <c r="N10" s="75" t="str">
        <f>IF(Ｃクラス男子Ｓ!$B$13="","",Ｃクラス男子Ｓ!$B$13)</f>
        <v/>
      </c>
      <c r="O10" s="75" t="str">
        <f>IF(Ｃクラス男子Ｓ!$C$13="","",Ｃクラス男子Ｓ!$C$13)</f>
        <v/>
      </c>
      <c r="P10" s="75" t="str">
        <f>IF(Ｃクラス男子Ｓ!$D$13="","",Ｃクラス男子Ｓ!$D$13)</f>
        <v/>
      </c>
      <c r="Q10" s="155" t="str">
        <f>IF(Ｃクラス男子Ｓ!$E$13="","",Ｃクラス男子Ｓ!$E$13)</f>
        <v/>
      </c>
      <c r="R10" s="75" t="str">
        <f>IF(Ｃクラス男子Ｓ!$F$13="","",Ｃクラス男子Ｓ!$F$13)</f>
        <v/>
      </c>
      <c r="S10" s="72">
        <v>7</v>
      </c>
      <c r="T10" s="73" t="str">
        <f>IF(Ｄクラス男子Ｓ!$B$13="","",Ｄクラス男子Ｓ!$B$13)</f>
        <v/>
      </c>
      <c r="U10" s="73" t="str">
        <f>IF(Ｄクラス男子Ｓ!$C$13="","",Ｄクラス男子Ｓ!$C$13)</f>
        <v/>
      </c>
      <c r="V10" s="73" t="str">
        <f>IF(Ｄクラス男子Ｓ!$D$13="","",Ｄクラス男子Ｓ!$D$13)</f>
        <v/>
      </c>
      <c r="W10" s="156" t="str">
        <f>IF(Ｄクラス男子Ｓ!$E$13="","",Ｄクラス男子Ｓ!$E$13)</f>
        <v/>
      </c>
      <c r="X10" s="73" t="str">
        <f>IF(Ｄクラス男子Ｓ!$F$13="","",Ｄクラス男子Ｓ!$F$13)</f>
        <v/>
      </c>
      <c r="Y10" s="78">
        <v>7</v>
      </c>
      <c r="Z10" s="79" t="str">
        <f>IF(Ａクラス女子Ｓ!$B$13="","",Ａクラス女子Ｓ!$B$13)</f>
        <v/>
      </c>
      <c r="AA10" s="79" t="str">
        <f>IF(Ａクラス女子Ｓ!$C$13="","",Ａクラス女子Ｓ!$C$13)</f>
        <v/>
      </c>
      <c r="AB10" s="79" t="str">
        <f>IF(Ａクラス女子Ｓ!$D$13="","",Ａクラス女子Ｓ!$D$13)</f>
        <v/>
      </c>
      <c r="AC10" s="153" t="str">
        <f>IF(Ａクラス女子Ｓ!$E$13="","",Ａクラス女子Ｓ!$E$13)</f>
        <v/>
      </c>
      <c r="AD10" s="79" t="str">
        <f>IF(Ａクラス女子Ｓ!$F$13="","",Ａクラス女子Ｓ!$F$13)</f>
        <v/>
      </c>
      <c r="AE10" s="76">
        <v>7</v>
      </c>
      <c r="AF10" s="77" t="str">
        <f>IF(Ｂクラス女子Ｓ!$B$13="","",Ｂクラス女子Ｓ!$B$13)</f>
        <v/>
      </c>
      <c r="AG10" s="77" t="str">
        <f>IF(Ｂクラス女子Ｓ!$C$13="","",Ｂクラス女子Ｓ!$C$13)</f>
        <v/>
      </c>
      <c r="AH10" s="77" t="str">
        <f>IF(Ｂクラス女子Ｓ!$D$13="","",Ｂクラス女子Ｓ!$D$13)</f>
        <v/>
      </c>
      <c r="AI10" s="154" t="str">
        <f>IF(Ｂクラス女子Ｓ!$E$13="","",Ｂクラス女子Ｓ!$E$13)</f>
        <v/>
      </c>
      <c r="AJ10" s="77" t="str">
        <f>IF(Ｂクラス女子Ｓ!$F$13="","",Ｂクラス女子Ｓ!$F$13)</f>
        <v/>
      </c>
      <c r="AK10" s="74">
        <v>7</v>
      </c>
      <c r="AL10" s="75" t="str">
        <f>IF(Ｃクラス女子Ｓ!$B$13="","",Ｃクラス女子Ｓ!$B$13)</f>
        <v/>
      </c>
      <c r="AM10" s="75" t="str">
        <f>IF(Ｃクラス女子Ｓ!$C$13="","",Ｃクラス女子Ｓ!$C$13)</f>
        <v/>
      </c>
      <c r="AN10" s="75" t="str">
        <f>IF(Ｃクラス女子Ｓ!$D$13="","",Ｃクラス女子Ｓ!$D$13)</f>
        <v/>
      </c>
      <c r="AO10" s="155" t="str">
        <f>IF(Ｃクラス女子Ｓ!$E$13="","",Ｃクラス女子Ｓ!$E$13)</f>
        <v/>
      </c>
      <c r="AP10" s="75" t="str">
        <f>IF(Ｃクラス女子Ｓ!$F$13="","",Ｃクラス女子Ｓ!$F$13)</f>
        <v/>
      </c>
      <c r="AQ10" s="72">
        <v>7</v>
      </c>
      <c r="AR10" s="73" t="str">
        <f>IF(Ｄクラス女子S!$B$13="","",Ｄクラス女子S!$B$13)</f>
        <v/>
      </c>
      <c r="AS10" s="73" t="str">
        <f>IF(Ｄクラス女子S!$C$13="","",Ｄクラス女子S!$C$13)</f>
        <v/>
      </c>
      <c r="AT10" s="73" t="str">
        <f>IF(Ｄクラス女子S!$D$13="","",Ｄクラス女子S!$D$13)</f>
        <v/>
      </c>
      <c r="AU10" s="156" t="str">
        <f>IF(Ｄクラス女子S!$E$13="","",Ｄクラス女子S!$E$13)</f>
        <v/>
      </c>
      <c r="AV10" s="73" t="str">
        <f>IF(Ｄクラス女子S!$F$13="","",Ｄクラス女子S!$F$13)</f>
        <v/>
      </c>
    </row>
    <row r="11" spans="1:48" ht="18.75" x14ac:dyDescent="0.15">
      <c r="A11" s="78">
        <v>8</v>
      </c>
      <c r="B11" s="79" t="str">
        <f>IF(Aクラス男子Ｓ!$B$14="","",Aクラス男子Ｓ!$B$14)</f>
        <v/>
      </c>
      <c r="C11" s="79" t="str">
        <f>IF(Aクラス男子Ｓ!$C$14="","",Aクラス男子Ｓ!$C$14)</f>
        <v/>
      </c>
      <c r="D11" s="79" t="str">
        <f>IF(Aクラス男子Ｓ!$D$14="","",Aクラス男子Ｓ!$D$14)</f>
        <v/>
      </c>
      <c r="E11" s="153"/>
      <c r="F11" s="79" t="str">
        <f>IF(Aクラス男子Ｓ!$F$14="","",Aクラス男子Ｓ!$F$14)</f>
        <v/>
      </c>
      <c r="G11" s="76">
        <v>8</v>
      </c>
      <c r="H11" s="77" t="str">
        <f>IF(Ｂクラス男子Ｓ!$B$14="","",Ｂクラス男子Ｓ!$B$14)</f>
        <v/>
      </c>
      <c r="I11" s="77" t="str">
        <f>IF(Ｂクラス男子Ｓ!$C$14="","",Ｂクラス男子Ｓ!$C$14)</f>
        <v/>
      </c>
      <c r="J11" s="77" t="str">
        <f>IF(Ｂクラス男子Ｓ!$D$14="","",Ｂクラス男子Ｓ!$D$14)</f>
        <v/>
      </c>
      <c r="K11" s="154" t="str">
        <f>IF(Ｂクラス男子Ｓ!$E$14="","",Ｂクラス男子Ｓ!$E$14)</f>
        <v/>
      </c>
      <c r="L11" s="77" t="str">
        <f>IF(Ｂクラス男子Ｓ!$F$14="","",Ｂクラス男子Ｓ!$F$14)</f>
        <v/>
      </c>
      <c r="M11" s="74">
        <v>8</v>
      </c>
      <c r="N11" s="75" t="str">
        <f>IF(Ｃクラス男子Ｓ!$B$14="","",Ｃクラス男子Ｓ!$B$14)</f>
        <v/>
      </c>
      <c r="O11" s="75" t="str">
        <f>IF(Ｃクラス男子Ｓ!$C$14="","",Ｃクラス男子Ｓ!$C$14)</f>
        <v/>
      </c>
      <c r="P11" s="75" t="str">
        <f>IF(Ｃクラス男子Ｓ!$D$14="","",Ｃクラス男子Ｓ!$D$14)</f>
        <v/>
      </c>
      <c r="Q11" s="155" t="str">
        <f>IF(Ｃクラス男子Ｓ!$E$14="","",Ｃクラス男子Ｓ!$E$14)</f>
        <v/>
      </c>
      <c r="R11" s="75" t="str">
        <f>IF(Ｃクラス男子Ｓ!$F$14="","",Ｃクラス男子Ｓ!$F$14)</f>
        <v/>
      </c>
      <c r="S11" s="72">
        <v>8</v>
      </c>
      <c r="T11" s="73" t="str">
        <f>IF(Ｄクラス男子Ｓ!$B$14="","",Ｄクラス男子Ｓ!$B$14)</f>
        <v/>
      </c>
      <c r="U11" s="73" t="str">
        <f>IF(Ｄクラス男子Ｓ!$C$14="","",Ｄクラス男子Ｓ!$C$14)</f>
        <v/>
      </c>
      <c r="V11" s="73" t="str">
        <f>IF(Ｄクラス男子Ｓ!$D$14="","",Ｄクラス男子Ｓ!$D$14)</f>
        <v/>
      </c>
      <c r="W11" s="156" t="str">
        <f>IF(Ｄクラス男子Ｓ!$E$14="","",Ｄクラス男子Ｓ!$E$14)</f>
        <v/>
      </c>
      <c r="X11" s="73" t="str">
        <f>IF(Ｄクラス男子Ｓ!$F$14="","",Ｄクラス男子Ｓ!$F$14)</f>
        <v/>
      </c>
      <c r="Y11" s="78">
        <v>8</v>
      </c>
      <c r="Z11" s="79" t="str">
        <f>IF(Ａクラス女子Ｓ!$B$14="","",Ａクラス女子Ｓ!$B$14)</f>
        <v/>
      </c>
      <c r="AA11" s="79" t="str">
        <f>IF(Ａクラス女子Ｓ!$C$14="","",Ａクラス女子Ｓ!$C$14)</f>
        <v/>
      </c>
      <c r="AB11" s="79" t="str">
        <f>IF(Ａクラス女子Ｓ!$D$14="","",Ａクラス女子Ｓ!$D$14)</f>
        <v/>
      </c>
      <c r="AC11" s="153" t="str">
        <f>IF(Ａクラス女子Ｓ!$E$14="","",Ａクラス女子Ｓ!$E$14)</f>
        <v/>
      </c>
      <c r="AD11" s="79" t="str">
        <f>IF(Ａクラス女子Ｓ!$F$14="","",Ａクラス女子Ｓ!$F$14)</f>
        <v/>
      </c>
      <c r="AE11" s="76">
        <v>8</v>
      </c>
      <c r="AF11" s="77" t="str">
        <f>IF(Ｂクラス女子Ｓ!$B$14="","",Ｂクラス女子Ｓ!$B$14)</f>
        <v/>
      </c>
      <c r="AG11" s="77" t="str">
        <f>IF(Ｂクラス女子Ｓ!$C$14="","",Ｂクラス女子Ｓ!$C$14)</f>
        <v/>
      </c>
      <c r="AH11" s="77" t="str">
        <f>IF(Ｂクラス女子Ｓ!$D$14="","",Ｂクラス女子Ｓ!$D$14)</f>
        <v/>
      </c>
      <c r="AI11" s="154" t="str">
        <f>IF(Ｂクラス女子Ｓ!$E$14="","",Ｂクラス女子Ｓ!$E$14)</f>
        <v/>
      </c>
      <c r="AJ11" s="77" t="str">
        <f>IF(Ｂクラス女子Ｓ!$F$14="","",Ｂクラス女子Ｓ!$F$14)</f>
        <v/>
      </c>
      <c r="AK11" s="74">
        <v>8</v>
      </c>
      <c r="AL11" s="75" t="str">
        <f>IF(Ｃクラス女子Ｓ!$B$14="","",Ｃクラス女子Ｓ!$B$14)</f>
        <v/>
      </c>
      <c r="AM11" s="75" t="str">
        <f>IF(Ｃクラス女子Ｓ!$C$14="","",Ｃクラス女子Ｓ!$C$14)</f>
        <v/>
      </c>
      <c r="AN11" s="75" t="str">
        <f>IF(Ｃクラス女子Ｓ!$D$14="","",Ｃクラス女子Ｓ!$D$14)</f>
        <v/>
      </c>
      <c r="AO11" s="155" t="str">
        <f>IF(Ｃクラス女子Ｓ!$E$14="","",Ｃクラス女子Ｓ!$E$14)</f>
        <v/>
      </c>
      <c r="AP11" s="75" t="str">
        <f>IF(Ｃクラス女子Ｓ!$F$14="","",Ｃクラス女子Ｓ!$F$14)</f>
        <v/>
      </c>
      <c r="AQ11" s="72">
        <v>8</v>
      </c>
      <c r="AR11" s="73" t="str">
        <f>IF(Ｄクラス女子S!$B$14="","",Ｄクラス女子S!$B$14)</f>
        <v/>
      </c>
      <c r="AS11" s="73" t="str">
        <f>IF(Ｄクラス女子S!$C$14="","",Ｄクラス女子S!$C$14)</f>
        <v/>
      </c>
      <c r="AT11" s="73" t="str">
        <f>IF(Ｄクラス女子S!$D$14="","",Ｄクラス女子S!$D$14)</f>
        <v/>
      </c>
      <c r="AU11" s="156" t="str">
        <f>IF(Ｄクラス女子S!$E$14="","",Ｄクラス女子S!$E$14)</f>
        <v/>
      </c>
      <c r="AV11" s="73" t="str">
        <f>IF(Ｄクラス女子S!$F$14="","",Ｄクラス女子S!$F$14)</f>
        <v/>
      </c>
    </row>
    <row r="12" spans="1:48" ht="18.75" x14ac:dyDescent="0.15">
      <c r="A12" s="78">
        <v>9</v>
      </c>
      <c r="B12" s="79" t="str">
        <f>IF(Aクラス男子Ｓ!$B$15="","",Aクラス男子Ｓ!$B$15)</f>
        <v/>
      </c>
      <c r="C12" s="79" t="str">
        <f>IF(Aクラス男子Ｓ!$C$15="","",Aクラス男子Ｓ!$C$15)</f>
        <v/>
      </c>
      <c r="D12" s="79" t="str">
        <f>IF(Aクラス男子Ｓ!$D$15="","",Aクラス男子Ｓ!$D$15)</f>
        <v/>
      </c>
      <c r="E12" s="153"/>
      <c r="F12" s="79" t="str">
        <f>IF(Aクラス男子Ｓ!$F$15="","",Aクラス男子Ｓ!$F$15)</f>
        <v/>
      </c>
      <c r="G12" s="76">
        <v>9</v>
      </c>
      <c r="H12" s="77" t="str">
        <f>IF(Ｂクラス男子Ｓ!$B$15="","",Ｂクラス男子Ｓ!$B$15)</f>
        <v/>
      </c>
      <c r="I12" s="77" t="str">
        <f>IF(Ｂクラス男子Ｓ!$C$15="","",Ｂクラス男子Ｓ!$C$15)</f>
        <v/>
      </c>
      <c r="J12" s="77" t="str">
        <f>IF(Ｂクラス男子Ｓ!$D$15="","",Ｂクラス男子Ｓ!$D$15)</f>
        <v/>
      </c>
      <c r="K12" s="154" t="str">
        <f>IF(Ｂクラス男子Ｓ!$E$15="","",Ｂクラス男子Ｓ!$E$15)</f>
        <v/>
      </c>
      <c r="L12" s="77" t="str">
        <f>IF(Ｂクラス男子Ｓ!$F$15="","",Ｂクラス男子Ｓ!$F$15)</f>
        <v/>
      </c>
      <c r="M12" s="74">
        <v>9</v>
      </c>
      <c r="N12" s="75" t="str">
        <f>IF(Ｃクラス男子Ｓ!$B$15="","",Ｃクラス男子Ｓ!$B$15)</f>
        <v/>
      </c>
      <c r="O12" s="75" t="str">
        <f>IF(Ｃクラス男子Ｓ!$C$15="","",Ｃクラス男子Ｓ!$C$15)</f>
        <v/>
      </c>
      <c r="P12" s="75" t="str">
        <f>IF(Ｃクラス男子Ｓ!$D$15="","",Ｃクラス男子Ｓ!$D$15)</f>
        <v/>
      </c>
      <c r="Q12" s="155" t="str">
        <f>IF(Ｃクラス男子Ｓ!$E$15="","",Ｃクラス男子Ｓ!$E$15)</f>
        <v/>
      </c>
      <c r="R12" s="75" t="str">
        <f>IF(Ｃクラス男子Ｓ!$F$15="","",Ｃクラス男子Ｓ!$F$15)</f>
        <v/>
      </c>
      <c r="S12" s="72">
        <v>9</v>
      </c>
      <c r="T12" s="73" t="str">
        <f>IF(Ｄクラス男子Ｓ!$B$15="","",Ｄクラス男子Ｓ!$B$15)</f>
        <v/>
      </c>
      <c r="U12" s="73" t="str">
        <f>IF(Ｄクラス男子Ｓ!$C$15="","",Ｄクラス男子Ｓ!$C$15)</f>
        <v/>
      </c>
      <c r="V12" s="73" t="str">
        <f>IF(Ｄクラス男子Ｓ!$D$15="","",Ｄクラス男子Ｓ!$D$15)</f>
        <v/>
      </c>
      <c r="W12" s="156" t="str">
        <f>IF(Ｄクラス男子Ｓ!$E$15="","",Ｄクラス男子Ｓ!$E$15)</f>
        <v/>
      </c>
      <c r="X12" s="73" t="str">
        <f>IF(Ｄクラス男子Ｓ!$F$15="","",Ｄクラス男子Ｓ!$F$15)</f>
        <v/>
      </c>
      <c r="Y12" s="78">
        <v>9</v>
      </c>
      <c r="Z12" s="79" t="str">
        <f>IF(Ａクラス女子Ｓ!$B$15="","",Ａクラス女子Ｓ!$B$15)</f>
        <v/>
      </c>
      <c r="AA12" s="79" t="str">
        <f>IF(Ａクラス女子Ｓ!$C$15="","",Ａクラス女子Ｓ!$C$15)</f>
        <v/>
      </c>
      <c r="AB12" s="79" t="str">
        <f>IF(Ａクラス女子Ｓ!$D$15="","",Ａクラス女子Ｓ!$D$15)</f>
        <v/>
      </c>
      <c r="AC12" s="153" t="str">
        <f>IF(Ａクラス女子Ｓ!$E$15="","",Ａクラス女子Ｓ!$E$15)</f>
        <v/>
      </c>
      <c r="AD12" s="79" t="str">
        <f>IF(Ａクラス女子Ｓ!$F$15="","",Ａクラス女子Ｓ!$F$15)</f>
        <v/>
      </c>
      <c r="AE12" s="76">
        <v>9</v>
      </c>
      <c r="AF12" s="77" t="str">
        <f>IF(Ｂクラス女子Ｓ!$B$15="","",Ｂクラス女子Ｓ!$B$15)</f>
        <v/>
      </c>
      <c r="AG12" s="77" t="str">
        <f>IF(Ｂクラス女子Ｓ!$C$15="","",Ｂクラス女子Ｓ!$C$15)</f>
        <v/>
      </c>
      <c r="AH12" s="77" t="str">
        <f>IF(Ｂクラス女子Ｓ!$D$15="","",Ｂクラス女子Ｓ!$D$15)</f>
        <v/>
      </c>
      <c r="AI12" s="154" t="str">
        <f>IF(Ｂクラス女子Ｓ!$E$15="","",Ｂクラス女子Ｓ!$E$15)</f>
        <v/>
      </c>
      <c r="AJ12" s="77" t="str">
        <f>IF(Ｂクラス女子Ｓ!$F$15="","",Ｂクラス女子Ｓ!$F$15)</f>
        <v/>
      </c>
      <c r="AK12" s="74">
        <v>9</v>
      </c>
      <c r="AL12" s="75" t="str">
        <f>IF(Ｃクラス女子Ｓ!$B$15="","",Ｃクラス女子Ｓ!$B$15)</f>
        <v/>
      </c>
      <c r="AM12" s="75" t="str">
        <f>IF(Ｃクラス女子Ｓ!$C$15="","",Ｃクラス女子Ｓ!$C$15)</f>
        <v/>
      </c>
      <c r="AN12" s="75" t="str">
        <f>IF(Ｃクラス女子Ｓ!$D$15="","",Ｃクラス女子Ｓ!$D$15)</f>
        <v/>
      </c>
      <c r="AO12" s="155" t="str">
        <f>IF(Ｃクラス女子Ｓ!$E$15="","",Ｃクラス女子Ｓ!$E$15)</f>
        <v/>
      </c>
      <c r="AP12" s="75" t="str">
        <f>IF(Ｃクラス女子Ｓ!$F$15="","",Ｃクラス女子Ｓ!$F$15)</f>
        <v/>
      </c>
      <c r="AQ12" s="72">
        <v>9</v>
      </c>
      <c r="AR12" s="73" t="str">
        <f>IF(Ｄクラス女子S!$B$15="","",Ｄクラス女子S!$B$15)</f>
        <v/>
      </c>
      <c r="AS12" s="73" t="str">
        <f>IF(Ｄクラス女子S!$C$15="","",Ｄクラス女子S!$C$15)</f>
        <v/>
      </c>
      <c r="AT12" s="73" t="str">
        <f>IF(Ｄクラス女子S!$D$15="","",Ｄクラス女子S!$D$15)</f>
        <v/>
      </c>
      <c r="AU12" s="156" t="str">
        <f>IF(Ｄクラス女子S!$E$15="","",Ｄクラス女子S!$E$15)</f>
        <v/>
      </c>
      <c r="AV12" s="73" t="str">
        <f>IF(Ｄクラス女子S!$F$15="","",Ｄクラス女子S!$F$15)</f>
        <v/>
      </c>
    </row>
    <row r="13" spans="1:48" ht="18.75" x14ac:dyDescent="0.15">
      <c r="A13" s="78">
        <v>10</v>
      </c>
      <c r="B13" s="79" t="str">
        <f>IF(Aクラス男子Ｓ!$B$16="","",Aクラス男子Ｓ!$B$16)</f>
        <v/>
      </c>
      <c r="C13" s="79" t="str">
        <f>IF(Aクラス男子Ｓ!$C$16="","",Aクラス男子Ｓ!$C$16)</f>
        <v/>
      </c>
      <c r="D13" s="79" t="str">
        <f>IF(Aクラス男子Ｓ!$D$16="","",Aクラス男子Ｓ!$D$16)</f>
        <v/>
      </c>
      <c r="E13" s="153"/>
      <c r="F13" s="79" t="str">
        <f>IF(Aクラス男子Ｓ!$F$16="","",Aクラス男子Ｓ!$F$16)</f>
        <v/>
      </c>
      <c r="G13" s="76">
        <v>10</v>
      </c>
      <c r="H13" s="77" t="str">
        <f>IF(Ｂクラス男子Ｓ!$B$16="","",Ｂクラス男子Ｓ!$B$16)</f>
        <v/>
      </c>
      <c r="I13" s="77" t="str">
        <f>IF(Ｂクラス男子Ｓ!$C$16="","",Ｂクラス男子Ｓ!$C$16)</f>
        <v/>
      </c>
      <c r="J13" s="77" t="str">
        <f>IF(Ｂクラス男子Ｓ!$D$16="","",Ｂクラス男子Ｓ!$D$16)</f>
        <v/>
      </c>
      <c r="K13" s="154" t="str">
        <f>IF(Ｂクラス男子Ｓ!$E$16="","",Ｂクラス男子Ｓ!$E$16)</f>
        <v/>
      </c>
      <c r="L13" s="77" t="str">
        <f>IF(Ｂクラス男子Ｓ!$F$16="","",Ｂクラス男子Ｓ!$F$16)</f>
        <v/>
      </c>
      <c r="M13" s="74">
        <v>10</v>
      </c>
      <c r="N13" s="75" t="str">
        <f>IF(Ｃクラス男子Ｓ!$B$16="","",Ｃクラス男子Ｓ!$B$16)</f>
        <v/>
      </c>
      <c r="O13" s="75" t="str">
        <f>IF(Ｃクラス男子Ｓ!$C$16="","",Ｃクラス男子Ｓ!$C$16)</f>
        <v/>
      </c>
      <c r="P13" s="75" t="str">
        <f>IF(Ｃクラス男子Ｓ!$D$16="","",Ｃクラス男子Ｓ!$D$16)</f>
        <v/>
      </c>
      <c r="Q13" s="155" t="str">
        <f>IF(Ｃクラス男子Ｓ!$E$16="","",Ｃクラス男子Ｓ!$E$16)</f>
        <v/>
      </c>
      <c r="R13" s="75" t="str">
        <f>IF(Ｃクラス男子Ｓ!$F$16="","",Ｃクラス男子Ｓ!$F$16)</f>
        <v/>
      </c>
      <c r="S13" s="72">
        <v>10</v>
      </c>
      <c r="T13" s="73" t="str">
        <f>IF(Ｄクラス男子Ｓ!$B$16="","",Ｄクラス男子Ｓ!$B$16)</f>
        <v/>
      </c>
      <c r="U13" s="73" t="str">
        <f>IF(Ｄクラス男子Ｓ!$C$16="","",Ｄクラス男子Ｓ!$C$16)</f>
        <v/>
      </c>
      <c r="V13" s="73" t="str">
        <f>IF(Ｄクラス男子Ｓ!$D$16="","",Ｄクラス男子Ｓ!$D$16)</f>
        <v/>
      </c>
      <c r="W13" s="156" t="str">
        <f>IF(Ｄクラス男子Ｓ!$E$16="","",Ｄクラス男子Ｓ!$E$16)</f>
        <v/>
      </c>
      <c r="X13" s="73" t="str">
        <f>IF(Ｄクラス男子Ｓ!$F$16="","",Ｄクラス男子Ｓ!$F$16)</f>
        <v/>
      </c>
      <c r="Y13" s="78">
        <v>10</v>
      </c>
      <c r="Z13" s="79" t="str">
        <f>IF(Ａクラス女子Ｓ!$B$16="","",Ａクラス女子Ｓ!$B$16)</f>
        <v/>
      </c>
      <c r="AA13" s="79" t="str">
        <f>IF(Ａクラス女子Ｓ!$C$16="","",Ａクラス女子Ｓ!$C$16)</f>
        <v/>
      </c>
      <c r="AB13" s="79" t="str">
        <f>IF(Ａクラス女子Ｓ!$D$16="","",Ａクラス女子Ｓ!$D$16)</f>
        <v/>
      </c>
      <c r="AC13" s="153" t="str">
        <f>IF(Ａクラス女子Ｓ!$E$16="","",Ａクラス女子Ｓ!$E$16)</f>
        <v/>
      </c>
      <c r="AD13" s="79" t="str">
        <f>IF(Ａクラス女子Ｓ!$F$16="","",Ａクラス女子Ｓ!$F$16)</f>
        <v/>
      </c>
      <c r="AE13" s="76">
        <v>10</v>
      </c>
      <c r="AF13" s="77" t="str">
        <f>IF(Ｂクラス女子Ｓ!$B$16="","",Ｂクラス女子Ｓ!$B$16)</f>
        <v/>
      </c>
      <c r="AG13" s="77" t="str">
        <f>IF(Ｂクラス女子Ｓ!$C$16="","",Ｂクラス女子Ｓ!$C$16)</f>
        <v/>
      </c>
      <c r="AH13" s="77" t="str">
        <f>IF(Ｂクラス女子Ｓ!$D$16="","",Ｂクラス女子Ｓ!$D$16)</f>
        <v/>
      </c>
      <c r="AI13" s="154" t="str">
        <f>IF(Ｂクラス女子Ｓ!$E$16="","",Ｂクラス女子Ｓ!$E$16)</f>
        <v/>
      </c>
      <c r="AJ13" s="77" t="str">
        <f>IF(Ｂクラス女子Ｓ!$F$16="","",Ｂクラス女子Ｓ!$F$16)</f>
        <v/>
      </c>
      <c r="AK13" s="74">
        <v>10</v>
      </c>
      <c r="AL13" s="75" t="str">
        <f>IF(Ｃクラス女子Ｓ!$B$16="","",Ｃクラス女子Ｓ!$B$16)</f>
        <v/>
      </c>
      <c r="AM13" s="75" t="str">
        <f>IF(Ｃクラス女子Ｓ!$C$16="","",Ｃクラス女子Ｓ!$C$16)</f>
        <v/>
      </c>
      <c r="AN13" s="75" t="str">
        <f>IF(Ｃクラス女子Ｓ!$D$16="","",Ｃクラス女子Ｓ!$D$16)</f>
        <v/>
      </c>
      <c r="AO13" s="155" t="str">
        <f>IF(Ｃクラス女子Ｓ!$E$16="","",Ｃクラス女子Ｓ!$E$16)</f>
        <v/>
      </c>
      <c r="AP13" s="75" t="str">
        <f>IF(Ｃクラス女子Ｓ!$F$16="","",Ｃクラス女子Ｓ!$F$16)</f>
        <v/>
      </c>
      <c r="AQ13" s="72">
        <v>10</v>
      </c>
      <c r="AR13" s="73" t="str">
        <f>IF(Ｄクラス女子S!$B$16="","",Ｄクラス女子S!$B$16)</f>
        <v/>
      </c>
      <c r="AS13" s="73" t="str">
        <f>IF(Ｄクラス女子S!$C$16="","",Ｄクラス女子S!$C$16)</f>
        <v/>
      </c>
      <c r="AT13" s="73" t="str">
        <f>IF(Ｄクラス女子S!$D$16="","",Ｄクラス女子S!$D$16)</f>
        <v/>
      </c>
      <c r="AU13" s="156" t="str">
        <f>IF(Ｄクラス女子S!$E$16="","",Ｄクラス女子S!$E$16)</f>
        <v/>
      </c>
      <c r="AV13" s="73" t="str">
        <f>IF(Ｄクラス女子S!$F$16="","",Ｄクラス女子S!$F$16)</f>
        <v/>
      </c>
    </row>
    <row r="14" spans="1:48" ht="18.75" x14ac:dyDescent="0.15">
      <c r="A14" s="78">
        <v>11</v>
      </c>
      <c r="B14" s="79" t="str">
        <f>IF(Aクラス男子Ｓ!$B$17="","",Aクラス男子Ｓ!$B$17)</f>
        <v/>
      </c>
      <c r="C14" s="79" t="str">
        <f>IF(Aクラス男子Ｓ!$C$17="","",Aクラス男子Ｓ!$C$17)</f>
        <v/>
      </c>
      <c r="D14" s="79" t="str">
        <f>IF(Aクラス男子Ｓ!$D$17="","",Aクラス男子Ｓ!$D$17)</f>
        <v/>
      </c>
      <c r="E14" s="153"/>
      <c r="F14" s="79" t="str">
        <f>IF(Aクラス男子Ｓ!$F$17="","",Aクラス男子Ｓ!$F$17)</f>
        <v/>
      </c>
      <c r="G14" s="76">
        <v>11</v>
      </c>
      <c r="H14" s="77" t="str">
        <f>IF(Ｂクラス男子Ｓ!$B$17="","",Ｂクラス男子Ｓ!$B$17)</f>
        <v/>
      </c>
      <c r="I14" s="77" t="str">
        <f>IF(Ｂクラス男子Ｓ!$C$17="","",Ｂクラス男子Ｓ!$C$17)</f>
        <v/>
      </c>
      <c r="J14" s="77" t="str">
        <f>IF(Ｂクラス男子Ｓ!$D$17="","",Ｂクラス男子Ｓ!$D$17)</f>
        <v/>
      </c>
      <c r="K14" s="154" t="str">
        <f>IF(Ｂクラス男子Ｓ!$E$17="","",Ｂクラス男子Ｓ!$E$17)</f>
        <v/>
      </c>
      <c r="L14" s="77" t="str">
        <f>IF(Ｂクラス男子Ｓ!$F$17="","",Ｂクラス男子Ｓ!$F$17)</f>
        <v/>
      </c>
      <c r="M14" s="74">
        <v>11</v>
      </c>
      <c r="N14" s="75" t="str">
        <f>IF(Ｃクラス男子Ｓ!$B$17="","",Ｃクラス男子Ｓ!$B$17)</f>
        <v/>
      </c>
      <c r="O14" s="75" t="str">
        <f>IF(Ｃクラス男子Ｓ!$C$17="","",Ｃクラス男子Ｓ!$C$17)</f>
        <v/>
      </c>
      <c r="P14" s="75" t="str">
        <f>IF(Ｃクラス男子Ｓ!$D$17="","",Ｃクラス男子Ｓ!$D$17)</f>
        <v/>
      </c>
      <c r="Q14" s="155" t="str">
        <f>IF(Ｃクラス男子Ｓ!$E$17="","",Ｃクラス男子Ｓ!$E$17)</f>
        <v/>
      </c>
      <c r="R14" s="75" t="str">
        <f>IF(Ｃクラス男子Ｓ!$F$17="","",Ｃクラス男子Ｓ!$F$17)</f>
        <v/>
      </c>
      <c r="S14" s="72">
        <v>11</v>
      </c>
      <c r="T14" s="73" t="str">
        <f>IF(Ｄクラス男子Ｓ!$B$17="","",Ｄクラス男子Ｓ!$B$17)</f>
        <v/>
      </c>
      <c r="U14" s="73" t="str">
        <f>IF(Ｄクラス男子Ｓ!$C$17="","",Ｄクラス男子Ｓ!$C$17)</f>
        <v/>
      </c>
      <c r="V14" s="73" t="str">
        <f>IF(Ｄクラス男子Ｓ!$D$17="","",Ｄクラス男子Ｓ!$D$17)</f>
        <v/>
      </c>
      <c r="W14" s="156" t="str">
        <f>IF(Ｄクラス男子Ｓ!$E$17="","",Ｄクラス男子Ｓ!$E$17)</f>
        <v/>
      </c>
      <c r="X14" s="73" t="str">
        <f>IF(Ｄクラス男子Ｓ!$F$17="","",Ｄクラス男子Ｓ!$F$17)</f>
        <v/>
      </c>
      <c r="Y14" s="78">
        <v>11</v>
      </c>
      <c r="Z14" s="79" t="str">
        <f>IF(Ａクラス女子Ｓ!$B$17="","",Ａクラス女子Ｓ!$B$17)</f>
        <v/>
      </c>
      <c r="AA14" s="79" t="str">
        <f>IF(Ａクラス女子Ｓ!$C$17="","",Ａクラス女子Ｓ!$C$17)</f>
        <v/>
      </c>
      <c r="AB14" s="79" t="str">
        <f>IF(Ａクラス女子Ｓ!$D$17="","",Ａクラス女子Ｓ!$D$17)</f>
        <v/>
      </c>
      <c r="AC14" s="153" t="str">
        <f>IF(Ａクラス女子Ｓ!$E$17="","",Ａクラス女子Ｓ!$E$17)</f>
        <v/>
      </c>
      <c r="AD14" s="79" t="str">
        <f>IF(Ａクラス女子Ｓ!$F$17="","",Ａクラス女子Ｓ!$F$17)</f>
        <v/>
      </c>
      <c r="AE14" s="76">
        <v>11</v>
      </c>
      <c r="AF14" s="77" t="str">
        <f>IF(Ｂクラス女子Ｓ!$B$17="","",Ｂクラス女子Ｓ!$B$17)</f>
        <v/>
      </c>
      <c r="AG14" s="77" t="str">
        <f>IF(Ｂクラス女子Ｓ!$C$17="","",Ｂクラス女子Ｓ!$C$17)</f>
        <v/>
      </c>
      <c r="AH14" s="77" t="str">
        <f>IF(Ｂクラス女子Ｓ!$D$17="","",Ｂクラス女子Ｓ!$D$17)</f>
        <v/>
      </c>
      <c r="AI14" s="154" t="str">
        <f>IF(Ｂクラス女子Ｓ!$E$17="","",Ｂクラス女子Ｓ!$E$17)</f>
        <v/>
      </c>
      <c r="AJ14" s="77" t="str">
        <f>IF(Ｂクラス女子Ｓ!$F$17="","",Ｂクラス女子Ｓ!$F$17)</f>
        <v/>
      </c>
      <c r="AK14" s="74">
        <v>11</v>
      </c>
      <c r="AL14" s="75" t="str">
        <f>IF(Ｃクラス女子Ｓ!$B$17="","",Ｃクラス女子Ｓ!$B$17)</f>
        <v/>
      </c>
      <c r="AM14" s="75" t="str">
        <f>IF(Ｃクラス女子Ｓ!$C$17="","",Ｃクラス女子Ｓ!$C$17)</f>
        <v/>
      </c>
      <c r="AN14" s="75" t="str">
        <f>IF(Ｃクラス女子Ｓ!$D$17="","",Ｃクラス女子Ｓ!$D$17)</f>
        <v/>
      </c>
      <c r="AO14" s="155" t="str">
        <f>IF(Ｃクラス女子Ｓ!$E$17="","",Ｃクラス女子Ｓ!$E$17)</f>
        <v/>
      </c>
      <c r="AP14" s="75" t="str">
        <f>IF(Ｃクラス女子Ｓ!$F$17="","",Ｃクラス女子Ｓ!$F$17)</f>
        <v/>
      </c>
      <c r="AQ14" s="72">
        <v>11</v>
      </c>
      <c r="AR14" s="73" t="str">
        <f>IF(Ｄクラス女子S!$B$17="","",Ｄクラス女子S!$B$17)</f>
        <v/>
      </c>
      <c r="AS14" s="73" t="str">
        <f>IF(Ｄクラス女子S!$C$17="","",Ｄクラス女子S!$C$17)</f>
        <v/>
      </c>
      <c r="AT14" s="73" t="str">
        <f>IF(Ｄクラス女子S!$D$17="","",Ｄクラス女子S!$D$17)</f>
        <v/>
      </c>
      <c r="AU14" s="156" t="str">
        <f>IF(Ｄクラス女子S!$E$17="","",Ｄクラス女子S!$E$17)</f>
        <v/>
      </c>
      <c r="AV14" s="73" t="str">
        <f>IF(Ｄクラス女子S!$F$17="","",Ｄクラス女子S!$F$17)</f>
        <v/>
      </c>
    </row>
    <row r="15" spans="1:48" ht="18.75" x14ac:dyDescent="0.15">
      <c r="A15" s="78">
        <v>12</v>
      </c>
      <c r="B15" s="79" t="str">
        <f>IF(Aクラス男子Ｓ!$B$18="","",Aクラス男子Ｓ!$B$18)</f>
        <v/>
      </c>
      <c r="C15" s="79" t="str">
        <f>IF(Aクラス男子Ｓ!$C$18="","",Aクラス男子Ｓ!$C$18)</f>
        <v/>
      </c>
      <c r="D15" s="79" t="str">
        <f>IF(Aクラス男子Ｓ!$D$18="","",Aクラス男子Ｓ!$D$18)</f>
        <v/>
      </c>
      <c r="E15" s="153"/>
      <c r="F15" s="79" t="str">
        <f>IF(Aクラス男子Ｓ!$F$18="","",Aクラス男子Ｓ!$F$18)</f>
        <v/>
      </c>
      <c r="G15" s="76">
        <v>12</v>
      </c>
      <c r="H15" s="77" t="str">
        <f>IF(Ｂクラス男子Ｓ!$B$18="","",Ｂクラス男子Ｓ!$B$18)</f>
        <v/>
      </c>
      <c r="I15" s="77" t="str">
        <f>IF(Ｂクラス男子Ｓ!$C$18="","",Ｂクラス男子Ｓ!$C$18)</f>
        <v/>
      </c>
      <c r="J15" s="77" t="str">
        <f>IF(Ｂクラス男子Ｓ!$D$18="","",Ｂクラス男子Ｓ!$D$18)</f>
        <v/>
      </c>
      <c r="K15" s="154" t="str">
        <f>IF(Ｂクラス男子Ｓ!$E$18="","",Ｂクラス男子Ｓ!$E$18)</f>
        <v/>
      </c>
      <c r="L15" s="77" t="str">
        <f>IF(Ｂクラス男子Ｓ!$F$18="","",Ｂクラス男子Ｓ!$F$18)</f>
        <v/>
      </c>
      <c r="M15" s="74">
        <v>12</v>
      </c>
      <c r="N15" s="75" t="str">
        <f>IF(Ｃクラス男子Ｓ!$B$18="","",Ｃクラス男子Ｓ!$B$18)</f>
        <v/>
      </c>
      <c r="O15" s="75" t="str">
        <f>IF(Ｃクラス男子Ｓ!$C$18="","",Ｃクラス男子Ｓ!$C$18)</f>
        <v/>
      </c>
      <c r="P15" s="75" t="str">
        <f>IF(Ｃクラス男子Ｓ!$D$18="","",Ｃクラス男子Ｓ!$D$18)</f>
        <v/>
      </c>
      <c r="Q15" s="155" t="str">
        <f>IF(Ｃクラス男子Ｓ!$E$18="","",Ｃクラス男子Ｓ!$E$18)</f>
        <v/>
      </c>
      <c r="R15" s="75" t="str">
        <f>IF(Ｃクラス男子Ｓ!$F$18="","",Ｃクラス男子Ｓ!$F$18)</f>
        <v/>
      </c>
      <c r="S15" s="72">
        <v>12</v>
      </c>
      <c r="T15" s="73" t="str">
        <f>IF(Ｄクラス男子Ｓ!$B$18="","",Ｄクラス男子Ｓ!$B$18)</f>
        <v/>
      </c>
      <c r="U15" s="73" t="str">
        <f>IF(Ｄクラス男子Ｓ!$C$18="","",Ｄクラス男子Ｓ!$C$18)</f>
        <v/>
      </c>
      <c r="V15" s="73" t="str">
        <f>IF(Ｄクラス男子Ｓ!$D$18="","",Ｄクラス男子Ｓ!$D$18)</f>
        <v/>
      </c>
      <c r="W15" s="156" t="str">
        <f>IF(Ｄクラス男子Ｓ!$E$18="","",Ｄクラス男子Ｓ!$E$18)</f>
        <v/>
      </c>
      <c r="X15" s="73" t="str">
        <f>IF(Ｄクラス男子Ｓ!$F$18="","",Ｄクラス男子Ｓ!$F$18)</f>
        <v/>
      </c>
      <c r="Y15" s="78">
        <v>12</v>
      </c>
      <c r="Z15" s="79" t="str">
        <f>IF(Ａクラス女子Ｓ!$B$18="","",Ａクラス女子Ｓ!$B$18)</f>
        <v/>
      </c>
      <c r="AA15" s="79" t="str">
        <f>IF(Ａクラス女子Ｓ!$C$18="","",Ａクラス女子Ｓ!$C$18)</f>
        <v/>
      </c>
      <c r="AB15" s="79" t="str">
        <f>IF(Ａクラス女子Ｓ!$D$18="","",Ａクラス女子Ｓ!$D$18)</f>
        <v/>
      </c>
      <c r="AC15" s="153" t="str">
        <f>IF(Ａクラス女子Ｓ!$E$18="","",Ａクラス女子Ｓ!$E$18)</f>
        <v/>
      </c>
      <c r="AD15" s="79" t="str">
        <f>IF(Ａクラス女子Ｓ!$F$18="","",Ａクラス女子Ｓ!$F$18)</f>
        <v/>
      </c>
      <c r="AE15" s="76">
        <v>12</v>
      </c>
      <c r="AF15" s="77" t="str">
        <f>IF(Ｂクラス女子Ｓ!$B$18="","",Ｂクラス女子Ｓ!$B$18)</f>
        <v/>
      </c>
      <c r="AG15" s="77" t="str">
        <f>IF(Ｂクラス女子Ｓ!$C$18="","",Ｂクラス女子Ｓ!$C$18)</f>
        <v/>
      </c>
      <c r="AH15" s="77" t="str">
        <f>IF(Ｂクラス女子Ｓ!$D$18="","",Ｂクラス女子Ｓ!$D$18)</f>
        <v/>
      </c>
      <c r="AI15" s="154" t="str">
        <f>IF(Ｂクラス女子Ｓ!$E$18="","",Ｂクラス女子Ｓ!$E$18)</f>
        <v/>
      </c>
      <c r="AJ15" s="77" t="str">
        <f>IF(Ｂクラス女子Ｓ!$F$18="","",Ｂクラス女子Ｓ!$F$18)</f>
        <v/>
      </c>
      <c r="AK15" s="74">
        <v>12</v>
      </c>
      <c r="AL15" s="75" t="str">
        <f>IF(Ｃクラス女子Ｓ!$B$18="","",Ｃクラス女子Ｓ!$B$18)</f>
        <v/>
      </c>
      <c r="AM15" s="75" t="str">
        <f>IF(Ｃクラス女子Ｓ!$C$18="","",Ｃクラス女子Ｓ!$C$18)</f>
        <v/>
      </c>
      <c r="AN15" s="75" t="str">
        <f>IF(Ｃクラス女子Ｓ!$D$18="","",Ｃクラス女子Ｓ!$D$18)</f>
        <v/>
      </c>
      <c r="AO15" s="155" t="str">
        <f>IF(Ｃクラス女子Ｓ!$E$18="","",Ｃクラス女子Ｓ!$E$18)</f>
        <v/>
      </c>
      <c r="AP15" s="75" t="str">
        <f>IF(Ｃクラス女子Ｓ!$F$18="","",Ｃクラス女子Ｓ!$F$18)</f>
        <v/>
      </c>
      <c r="AQ15" s="72">
        <v>12</v>
      </c>
      <c r="AR15" s="73" t="str">
        <f>IF(Ｄクラス女子S!$B$18="","",Ｄクラス女子S!$B$18)</f>
        <v/>
      </c>
      <c r="AS15" s="73" t="str">
        <f>IF(Ｄクラス女子S!$C$18="","",Ｄクラス女子S!$C$18)</f>
        <v/>
      </c>
      <c r="AT15" s="73" t="str">
        <f>IF(Ｄクラス女子S!$D$18="","",Ｄクラス女子S!$D$18)</f>
        <v/>
      </c>
      <c r="AU15" s="156" t="str">
        <f>IF(Ｄクラス女子S!$E$18="","",Ｄクラス女子S!$E$18)</f>
        <v/>
      </c>
      <c r="AV15" s="73" t="str">
        <f>IF(Ｄクラス女子S!$F$18="","",Ｄクラス女子S!$F$18)</f>
        <v/>
      </c>
    </row>
    <row r="16" spans="1:48" ht="18.75" x14ac:dyDescent="0.15">
      <c r="A16" s="78">
        <v>13</v>
      </c>
      <c r="B16" s="79" t="str">
        <f>IF(Aクラス男子Ｓ!$B$19="","",Aクラス男子Ｓ!$B$19)</f>
        <v/>
      </c>
      <c r="C16" s="79" t="str">
        <f>IF(Aクラス男子Ｓ!$C$19="","",Aクラス男子Ｓ!$C$19)</f>
        <v/>
      </c>
      <c r="D16" s="79" t="str">
        <f>IF(Aクラス男子Ｓ!$D$19="","",Aクラス男子Ｓ!$D$19)</f>
        <v/>
      </c>
      <c r="E16" s="153"/>
      <c r="F16" s="79" t="str">
        <f>IF(Aクラス男子Ｓ!$F$19="","",Aクラス男子Ｓ!$F$19)</f>
        <v/>
      </c>
      <c r="G16" s="76">
        <v>13</v>
      </c>
      <c r="H16" s="77" t="str">
        <f>IF(Ｂクラス男子Ｓ!$B$19="","",Ｂクラス男子Ｓ!$B$19)</f>
        <v/>
      </c>
      <c r="I16" s="77" t="str">
        <f>IF(Ｂクラス男子Ｓ!$C$19="","",Ｂクラス男子Ｓ!$C$19)</f>
        <v/>
      </c>
      <c r="J16" s="77" t="str">
        <f>IF(Ｂクラス男子Ｓ!$D$19="","",Ｂクラス男子Ｓ!$D$19)</f>
        <v/>
      </c>
      <c r="K16" s="154" t="str">
        <f>IF(Ｂクラス男子Ｓ!$E$19="","",Ｂクラス男子Ｓ!$E$19)</f>
        <v/>
      </c>
      <c r="L16" s="77" t="str">
        <f>IF(Ｂクラス男子Ｓ!$F$19="","",Ｂクラス男子Ｓ!$F$19)</f>
        <v/>
      </c>
      <c r="M16" s="74">
        <v>13</v>
      </c>
      <c r="N16" s="75" t="str">
        <f>IF(Ｃクラス男子Ｓ!$B$19="","",Ｃクラス男子Ｓ!$B$19)</f>
        <v/>
      </c>
      <c r="O16" s="75" t="str">
        <f>IF(Ｃクラス男子Ｓ!$C$19="","",Ｃクラス男子Ｓ!$C$19)</f>
        <v/>
      </c>
      <c r="P16" s="75" t="str">
        <f>IF(Ｃクラス男子Ｓ!$D$19="","",Ｃクラス男子Ｓ!$D$19)</f>
        <v/>
      </c>
      <c r="Q16" s="155" t="str">
        <f>IF(Ｃクラス男子Ｓ!$E$19="","",Ｃクラス男子Ｓ!$E$19)</f>
        <v/>
      </c>
      <c r="R16" s="75" t="str">
        <f>IF(Ｃクラス男子Ｓ!$F$19="","",Ｃクラス男子Ｓ!$F$19)</f>
        <v/>
      </c>
      <c r="S16" s="72">
        <v>13</v>
      </c>
      <c r="T16" s="73" t="str">
        <f>IF(Ｄクラス男子Ｓ!$B$19="","",Ｄクラス男子Ｓ!$B$19)</f>
        <v/>
      </c>
      <c r="U16" s="73" t="str">
        <f>IF(Ｄクラス男子Ｓ!$C$19="","",Ｄクラス男子Ｓ!$C$19)</f>
        <v/>
      </c>
      <c r="V16" s="73" t="str">
        <f>IF(Ｄクラス男子Ｓ!$D$19="","",Ｄクラス男子Ｓ!$D$19)</f>
        <v/>
      </c>
      <c r="W16" s="156" t="str">
        <f>IF(Ｄクラス男子Ｓ!$E$19="","",Ｄクラス男子Ｓ!$E$19)</f>
        <v/>
      </c>
      <c r="X16" s="73" t="str">
        <f>IF(Ｄクラス男子Ｓ!$F$19="","",Ｄクラス男子Ｓ!$F$19)</f>
        <v/>
      </c>
      <c r="Y16" s="78">
        <v>13</v>
      </c>
      <c r="Z16" s="79" t="str">
        <f>IF(Ａクラス女子Ｓ!$B$19="","",Ａクラス女子Ｓ!$B$19)</f>
        <v/>
      </c>
      <c r="AA16" s="79" t="str">
        <f>IF(Ａクラス女子Ｓ!$C$19="","",Ａクラス女子Ｓ!$C$19)</f>
        <v/>
      </c>
      <c r="AB16" s="79" t="str">
        <f>IF(Ａクラス女子Ｓ!$D$19="","",Ａクラス女子Ｓ!$D$19)</f>
        <v/>
      </c>
      <c r="AC16" s="153" t="str">
        <f>IF(Ａクラス女子Ｓ!$E$19="","",Ａクラス女子Ｓ!$E$19)</f>
        <v/>
      </c>
      <c r="AD16" s="79" t="str">
        <f>IF(Ａクラス女子Ｓ!$F$19="","",Ａクラス女子Ｓ!$F$19)</f>
        <v/>
      </c>
      <c r="AE16" s="76">
        <v>13</v>
      </c>
      <c r="AF16" s="77" t="str">
        <f>IF(Ｂクラス女子Ｓ!$B$19="","",Ｂクラス女子Ｓ!$B$19)</f>
        <v/>
      </c>
      <c r="AG16" s="77" t="str">
        <f>IF(Ｂクラス女子Ｓ!$C$19="","",Ｂクラス女子Ｓ!$C$19)</f>
        <v/>
      </c>
      <c r="AH16" s="77" t="str">
        <f>IF(Ｂクラス女子Ｓ!$D$19="","",Ｂクラス女子Ｓ!$D$19)</f>
        <v/>
      </c>
      <c r="AI16" s="154" t="str">
        <f>IF(Ｂクラス女子Ｓ!$E$19="","",Ｂクラス女子Ｓ!$E$19)</f>
        <v/>
      </c>
      <c r="AJ16" s="77" t="str">
        <f>IF(Ｂクラス女子Ｓ!$F$19="","",Ｂクラス女子Ｓ!$F$19)</f>
        <v/>
      </c>
      <c r="AK16" s="74">
        <v>13</v>
      </c>
      <c r="AL16" s="75" t="str">
        <f>IF(Ｃクラス女子Ｓ!$B$19="","",Ｃクラス女子Ｓ!$B$19)</f>
        <v/>
      </c>
      <c r="AM16" s="75" t="str">
        <f>IF(Ｃクラス女子Ｓ!$C$19="","",Ｃクラス女子Ｓ!$C$19)</f>
        <v/>
      </c>
      <c r="AN16" s="75" t="str">
        <f>IF(Ｃクラス女子Ｓ!$D$19="","",Ｃクラス女子Ｓ!$D$19)</f>
        <v/>
      </c>
      <c r="AO16" s="155" t="str">
        <f>IF(Ｃクラス女子Ｓ!$E$19="","",Ｃクラス女子Ｓ!$E$19)</f>
        <v/>
      </c>
      <c r="AP16" s="75" t="str">
        <f>IF(Ｃクラス女子Ｓ!$F$19="","",Ｃクラス女子Ｓ!$F$19)</f>
        <v/>
      </c>
      <c r="AQ16" s="72">
        <v>13</v>
      </c>
      <c r="AR16" s="73" t="str">
        <f>IF(Ｄクラス女子S!$B$19="","",Ｄクラス女子S!$B$19)</f>
        <v/>
      </c>
      <c r="AS16" s="73" t="str">
        <f>IF(Ｄクラス女子S!$C$19="","",Ｄクラス女子S!$C$19)</f>
        <v/>
      </c>
      <c r="AT16" s="73" t="str">
        <f>IF(Ｄクラス女子S!$D$19="","",Ｄクラス女子S!$D$19)</f>
        <v/>
      </c>
      <c r="AU16" s="156" t="str">
        <f>IF(Ｄクラス女子S!$E$19="","",Ｄクラス女子S!$E$19)</f>
        <v/>
      </c>
      <c r="AV16" s="73" t="str">
        <f>IF(Ｄクラス女子S!$F$19="","",Ｄクラス女子S!$F$19)</f>
        <v/>
      </c>
    </row>
    <row r="17" spans="1:48" ht="18.75" x14ac:dyDescent="0.15">
      <c r="A17" s="78">
        <v>14</v>
      </c>
      <c r="B17" s="79" t="str">
        <f>IF(Aクラス男子Ｓ!$B$20="","",Aクラス男子Ｓ!$B$20)</f>
        <v/>
      </c>
      <c r="C17" s="79" t="str">
        <f>IF(Aクラス男子Ｓ!$C$20="","",Aクラス男子Ｓ!$C$20)</f>
        <v/>
      </c>
      <c r="D17" s="79" t="str">
        <f>IF(Aクラス男子Ｓ!$D$20="","",Aクラス男子Ｓ!$D$20)</f>
        <v/>
      </c>
      <c r="E17" s="153"/>
      <c r="F17" s="79" t="str">
        <f>IF(Aクラス男子Ｓ!$F$20="","",Aクラス男子Ｓ!$F$20)</f>
        <v/>
      </c>
      <c r="G17" s="76">
        <v>14</v>
      </c>
      <c r="H17" s="77" t="str">
        <f>IF(Ｂクラス男子Ｓ!$B$20="","",Ｂクラス男子Ｓ!$B$20)</f>
        <v/>
      </c>
      <c r="I17" s="77" t="str">
        <f>IF(Ｂクラス男子Ｓ!$C$20="","",Ｂクラス男子Ｓ!$C$20)</f>
        <v/>
      </c>
      <c r="J17" s="77" t="str">
        <f>IF(Ｂクラス男子Ｓ!$D$20="","",Ｂクラス男子Ｓ!$D$20)</f>
        <v/>
      </c>
      <c r="K17" s="154" t="str">
        <f>IF(Ｂクラス男子Ｓ!$E$20="","",Ｂクラス男子Ｓ!$E$20)</f>
        <v/>
      </c>
      <c r="L17" s="77" t="str">
        <f>IF(Ｂクラス男子Ｓ!$F$20="","",Ｂクラス男子Ｓ!$F$20)</f>
        <v/>
      </c>
      <c r="M17" s="74">
        <v>14</v>
      </c>
      <c r="N17" s="75" t="str">
        <f>IF(Ｃクラス男子Ｓ!$B$20="","",Ｃクラス男子Ｓ!$B$20)</f>
        <v/>
      </c>
      <c r="O17" s="75" t="str">
        <f>IF(Ｃクラス男子Ｓ!$C$20="","",Ｃクラス男子Ｓ!$C$20)</f>
        <v/>
      </c>
      <c r="P17" s="75" t="str">
        <f>IF(Ｃクラス男子Ｓ!$D$20="","",Ｃクラス男子Ｓ!$D$20)</f>
        <v/>
      </c>
      <c r="Q17" s="155" t="str">
        <f>IF(Ｃクラス男子Ｓ!$E$20="","",Ｃクラス男子Ｓ!$E$20)</f>
        <v/>
      </c>
      <c r="R17" s="75" t="str">
        <f>IF(Ｃクラス男子Ｓ!$F$20="","",Ｃクラス男子Ｓ!$F$20)</f>
        <v/>
      </c>
      <c r="S17" s="72">
        <v>14</v>
      </c>
      <c r="T17" s="73" t="str">
        <f>IF(Ｄクラス男子Ｓ!$B$20="","",Ｄクラス男子Ｓ!$B$20)</f>
        <v/>
      </c>
      <c r="U17" s="73" t="str">
        <f>IF(Ｄクラス男子Ｓ!$C$20="","",Ｄクラス男子Ｓ!$C$20)</f>
        <v/>
      </c>
      <c r="V17" s="73" t="str">
        <f>IF(Ｄクラス男子Ｓ!$D$20="","",Ｄクラス男子Ｓ!$D$20)</f>
        <v/>
      </c>
      <c r="W17" s="156" t="str">
        <f>IF(Ｄクラス男子Ｓ!$E$20="","",Ｄクラス男子Ｓ!$E$20)</f>
        <v/>
      </c>
      <c r="X17" s="73" t="str">
        <f>IF(Ｄクラス男子Ｓ!$F$20="","",Ｄクラス男子Ｓ!$F$20)</f>
        <v/>
      </c>
      <c r="Y17" s="78">
        <v>14</v>
      </c>
      <c r="Z17" s="79" t="str">
        <f>IF(Ａクラス女子Ｓ!$B$20="","",Ａクラス女子Ｓ!$B$20)</f>
        <v/>
      </c>
      <c r="AA17" s="79" t="str">
        <f>IF(Ａクラス女子Ｓ!$C$20="","",Ａクラス女子Ｓ!$C$20)</f>
        <v/>
      </c>
      <c r="AB17" s="79" t="str">
        <f>IF(Ａクラス女子Ｓ!$D$20="","",Ａクラス女子Ｓ!$D$20)</f>
        <v/>
      </c>
      <c r="AC17" s="153" t="str">
        <f>IF(Ａクラス女子Ｓ!$E$20="","",Ａクラス女子Ｓ!$E$20)</f>
        <v/>
      </c>
      <c r="AD17" s="79" t="str">
        <f>IF(Ａクラス女子Ｓ!$F$20="","",Ａクラス女子Ｓ!$F$20)</f>
        <v/>
      </c>
      <c r="AE17" s="76">
        <v>14</v>
      </c>
      <c r="AF17" s="77" t="str">
        <f>IF(Ｂクラス女子Ｓ!$B$20="","",Ｂクラス女子Ｓ!$B$20)</f>
        <v/>
      </c>
      <c r="AG17" s="77" t="str">
        <f>IF(Ｂクラス女子Ｓ!$C$20="","",Ｂクラス女子Ｓ!$C$20)</f>
        <v/>
      </c>
      <c r="AH17" s="77" t="str">
        <f>IF(Ｂクラス女子Ｓ!$D$20="","",Ｂクラス女子Ｓ!$D$20)</f>
        <v/>
      </c>
      <c r="AI17" s="154" t="str">
        <f>IF(Ｂクラス女子Ｓ!$E$20="","",Ｂクラス女子Ｓ!$E$20)</f>
        <v/>
      </c>
      <c r="AJ17" s="77" t="str">
        <f>IF(Ｂクラス女子Ｓ!$F$20="","",Ｂクラス女子Ｓ!$F$20)</f>
        <v/>
      </c>
      <c r="AK17" s="74">
        <v>14</v>
      </c>
      <c r="AL17" s="75" t="str">
        <f>IF(Ｃクラス女子Ｓ!$B$20="","",Ｃクラス女子Ｓ!$B$20)</f>
        <v/>
      </c>
      <c r="AM17" s="75" t="str">
        <f>IF(Ｃクラス女子Ｓ!$C$20="","",Ｃクラス女子Ｓ!$C$20)</f>
        <v/>
      </c>
      <c r="AN17" s="75" t="str">
        <f>IF(Ｃクラス女子Ｓ!$D$20="","",Ｃクラス女子Ｓ!$D$20)</f>
        <v/>
      </c>
      <c r="AO17" s="155" t="str">
        <f>IF(Ｃクラス女子Ｓ!$E$20="","",Ｃクラス女子Ｓ!$E$20)</f>
        <v/>
      </c>
      <c r="AP17" s="75" t="str">
        <f>IF(Ｃクラス女子Ｓ!$F$20="","",Ｃクラス女子Ｓ!$F$20)</f>
        <v/>
      </c>
      <c r="AQ17" s="72">
        <v>14</v>
      </c>
      <c r="AR17" s="73" t="str">
        <f>IF(Ｄクラス女子S!$B$20="","",Ｄクラス女子S!$B$20)</f>
        <v/>
      </c>
      <c r="AS17" s="73" t="str">
        <f>IF(Ｄクラス女子S!$C$20="","",Ｄクラス女子S!$C$20)</f>
        <v/>
      </c>
      <c r="AT17" s="73" t="str">
        <f>IF(Ｄクラス女子S!$D$20="","",Ｄクラス女子S!$D$20)</f>
        <v/>
      </c>
      <c r="AU17" s="156" t="str">
        <f>IF(Ｄクラス女子S!$E$20="","",Ｄクラス女子S!$E$20)</f>
        <v/>
      </c>
      <c r="AV17" s="73" t="str">
        <f>IF(Ｄクラス女子S!$F$20="","",Ｄクラス女子S!$F$20)</f>
        <v/>
      </c>
    </row>
    <row r="18" spans="1:48" ht="18.75" x14ac:dyDescent="0.15">
      <c r="A18" s="78">
        <v>15</v>
      </c>
      <c r="B18" s="79" t="str">
        <f>IF(Aクラス男子Ｓ!$B$21="","",Aクラス男子Ｓ!$B$21)</f>
        <v/>
      </c>
      <c r="C18" s="79" t="str">
        <f>IF(Aクラス男子Ｓ!$C$21="","",Aクラス男子Ｓ!$C$21)</f>
        <v/>
      </c>
      <c r="D18" s="79" t="str">
        <f>IF(Aクラス男子Ｓ!$D$21="","",Aクラス男子Ｓ!$D$21)</f>
        <v/>
      </c>
      <c r="E18" s="153"/>
      <c r="F18" s="79" t="str">
        <f>IF(Aクラス男子Ｓ!$F$21="","",Aクラス男子Ｓ!$F$21)</f>
        <v/>
      </c>
      <c r="G18" s="76">
        <v>15</v>
      </c>
      <c r="H18" s="77" t="str">
        <f>IF(Ｂクラス男子Ｓ!$B$21="","",Ｂクラス男子Ｓ!$B$21)</f>
        <v/>
      </c>
      <c r="I18" s="77" t="str">
        <f>IF(Ｂクラス男子Ｓ!$C$21="","",Ｂクラス男子Ｓ!$C$21)</f>
        <v/>
      </c>
      <c r="J18" s="77" t="str">
        <f>IF(Ｂクラス男子Ｓ!$D$21="","",Ｂクラス男子Ｓ!$D$21)</f>
        <v/>
      </c>
      <c r="K18" s="154" t="str">
        <f>IF(Ｂクラス男子Ｓ!$E$21="","",Ｂクラス男子Ｓ!$E$21)</f>
        <v/>
      </c>
      <c r="L18" s="77" t="str">
        <f>IF(Ｂクラス男子Ｓ!$F$21="","",Ｂクラス男子Ｓ!$F$21)</f>
        <v/>
      </c>
      <c r="M18" s="74">
        <v>15</v>
      </c>
      <c r="N18" s="75" t="str">
        <f>IF(Ｃクラス男子Ｓ!$B$21="","",Ｃクラス男子Ｓ!$B$21)</f>
        <v/>
      </c>
      <c r="O18" s="75" t="str">
        <f>IF(Ｃクラス男子Ｓ!$C$21="","",Ｃクラス男子Ｓ!$C$21)</f>
        <v/>
      </c>
      <c r="P18" s="75" t="str">
        <f>IF(Ｃクラス男子Ｓ!$D$21="","",Ｃクラス男子Ｓ!$D$21)</f>
        <v/>
      </c>
      <c r="Q18" s="155" t="str">
        <f>IF(Ｃクラス男子Ｓ!$E$21="","",Ｃクラス男子Ｓ!$E$21)</f>
        <v/>
      </c>
      <c r="R18" s="75" t="str">
        <f>IF(Ｃクラス男子Ｓ!$F$21="","",Ｃクラス男子Ｓ!$F$21)</f>
        <v/>
      </c>
      <c r="S18" s="72">
        <v>15</v>
      </c>
      <c r="T18" s="73" t="str">
        <f>IF(Ｄクラス男子Ｓ!$B$21="","",Ｄクラス男子Ｓ!$B$21)</f>
        <v/>
      </c>
      <c r="U18" s="73" t="str">
        <f>IF(Ｄクラス男子Ｓ!$C$21="","",Ｄクラス男子Ｓ!$C$21)</f>
        <v/>
      </c>
      <c r="V18" s="73" t="str">
        <f>IF(Ｄクラス男子Ｓ!$D$21="","",Ｄクラス男子Ｓ!$D$21)</f>
        <v/>
      </c>
      <c r="W18" s="156" t="str">
        <f>IF(Ｄクラス男子Ｓ!$E$21="","",Ｄクラス男子Ｓ!$E$21)</f>
        <v/>
      </c>
      <c r="X18" s="73" t="str">
        <f>IF(Ｄクラス男子Ｓ!$F$21="","",Ｄクラス男子Ｓ!$F$21)</f>
        <v/>
      </c>
      <c r="Y18" s="78">
        <v>15</v>
      </c>
      <c r="Z18" s="79" t="str">
        <f>IF(Ａクラス女子Ｓ!$B$21="","",Ａクラス女子Ｓ!$B$21)</f>
        <v/>
      </c>
      <c r="AA18" s="79" t="str">
        <f>IF(Ａクラス女子Ｓ!$C$21="","",Ａクラス女子Ｓ!$C$21)</f>
        <v/>
      </c>
      <c r="AB18" s="79" t="str">
        <f>IF(Ａクラス女子Ｓ!$D$21="","",Ａクラス女子Ｓ!$D$21)</f>
        <v/>
      </c>
      <c r="AC18" s="153" t="str">
        <f>IF(Ａクラス女子Ｓ!$E$21="","",Ａクラス女子Ｓ!$E$21)</f>
        <v/>
      </c>
      <c r="AD18" s="79" t="str">
        <f>IF(Ａクラス女子Ｓ!$F$21="","",Ａクラス女子Ｓ!$F$21)</f>
        <v/>
      </c>
      <c r="AE18" s="76">
        <v>15</v>
      </c>
      <c r="AF18" s="77" t="str">
        <f>IF(Ｂクラス女子Ｓ!$B$21="","",Ｂクラス女子Ｓ!$B$21)</f>
        <v/>
      </c>
      <c r="AG18" s="77" t="str">
        <f>IF(Ｂクラス女子Ｓ!$C$21="","",Ｂクラス女子Ｓ!$C$21)</f>
        <v/>
      </c>
      <c r="AH18" s="77" t="str">
        <f>IF(Ｂクラス女子Ｓ!$D$21="","",Ｂクラス女子Ｓ!$D$21)</f>
        <v/>
      </c>
      <c r="AI18" s="154" t="str">
        <f>IF(Ｂクラス女子Ｓ!$E$21="","",Ｂクラス女子Ｓ!$E$21)</f>
        <v/>
      </c>
      <c r="AJ18" s="77" t="str">
        <f>IF(Ｂクラス女子Ｓ!$F$21="","",Ｂクラス女子Ｓ!$F$21)</f>
        <v/>
      </c>
      <c r="AK18" s="74">
        <v>15</v>
      </c>
      <c r="AL18" s="75" t="str">
        <f>IF(Ｃクラス女子Ｓ!$B$21="","",Ｃクラス女子Ｓ!$B$21)</f>
        <v/>
      </c>
      <c r="AM18" s="75" t="str">
        <f>IF(Ｃクラス女子Ｓ!$C$21="","",Ｃクラス女子Ｓ!$C$21)</f>
        <v/>
      </c>
      <c r="AN18" s="75" t="str">
        <f>IF(Ｃクラス女子Ｓ!$D$21="","",Ｃクラス女子Ｓ!$D$21)</f>
        <v/>
      </c>
      <c r="AO18" s="155" t="str">
        <f>IF(Ｃクラス女子Ｓ!$E$21="","",Ｃクラス女子Ｓ!$E$21)</f>
        <v/>
      </c>
      <c r="AP18" s="75" t="str">
        <f>IF(Ｃクラス女子Ｓ!$F$21="","",Ｃクラス女子Ｓ!$F$21)</f>
        <v/>
      </c>
      <c r="AQ18" s="72">
        <v>15</v>
      </c>
      <c r="AR18" s="73" t="str">
        <f>IF(Ｄクラス女子S!$B$21="","",Ｄクラス女子S!$B$21)</f>
        <v/>
      </c>
      <c r="AS18" s="73" t="str">
        <f>IF(Ｄクラス女子S!$C$21="","",Ｄクラス女子S!$C$21)</f>
        <v/>
      </c>
      <c r="AT18" s="73" t="str">
        <f>IF(Ｄクラス女子S!$D$21="","",Ｄクラス女子S!$D$21)</f>
        <v/>
      </c>
      <c r="AU18" s="156" t="str">
        <f>IF(Ｄクラス女子S!$E$21="","",Ｄクラス女子S!$E$21)</f>
        <v/>
      </c>
      <c r="AV18" s="73" t="str">
        <f>IF(Ｄクラス女子S!$F$21="","",Ｄクラス女子S!$F$21)</f>
        <v/>
      </c>
    </row>
    <row r="19" spans="1:48" ht="18.75" x14ac:dyDescent="0.15">
      <c r="A19" s="78">
        <v>16</v>
      </c>
      <c r="B19" s="79" t="str">
        <f>IF(Aクラス男子Ｓ!$B$22="","",Aクラス男子Ｓ!$B$22)</f>
        <v/>
      </c>
      <c r="C19" s="79" t="str">
        <f>IF(Aクラス男子Ｓ!$C$22="","",Aクラス男子Ｓ!$C$22)</f>
        <v/>
      </c>
      <c r="D19" s="79" t="str">
        <f>IF(Aクラス男子Ｓ!$D$22="","",Aクラス男子Ｓ!$D$22)</f>
        <v/>
      </c>
      <c r="E19" s="153"/>
      <c r="F19" s="79" t="str">
        <f>IF(Aクラス男子Ｓ!$F$22="","",Aクラス男子Ｓ!$F$22)</f>
        <v/>
      </c>
      <c r="G19" s="76">
        <v>16</v>
      </c>
      <c r="H19" s="77" t="str">
        <f>IF(Ｂクラス男子Ｓ!$B$22="","",Ｂクラス男子Ｓ!$B$22)</f>
        <v/>
      </c>
      <c r="I19" s="77" t="str">
        <f>IF(Ｂクラス男子Ｓ!$C$22="","",Ｂクラス男子Ｓ!$C$22)</f>
        <v/>
      </c>
      <c r="J19" s="77" t="str">
        <f>IF(Ｂクラス男子Ｓ!$D$22="","",Ｂクラス男子Ｓ!$D$22)</f>
        <v/>
      </c>
      <c r="K19" s="154" t="str">
        <f>IF(Ｂクラス男子Ｓ!$E$22="","",Ｂクラス男子Ｓ!$E$22)</f>
        <v/>
      </c>
      <c r="L19" s="77" t="str">
        <f>IF(Ｂクラス男子Ｓ!$F$22="","",Ｂクラス男子Ｓ!$F$22)</f>
        <v/>
      </c>
      <c r="M19" s="74">
        <v>16</v>
      </c>
      <c r="N19" s="75" t="str">
        <f>IF(Ｃクラス男子Ｓ!$B$22="","",Ｃクラス男子Ｓ!$B$22)</f>
        <v/>
      </c>
      <c r="O19" s="75" t="str">
        <f>IF(Ｃクラス男子Ｓ!$C$22="","",Ｃクラス男子Ｓ!$C$22)</f>
        <v/>
      </c>
      <c r="P19" s="75" t="str">
        <f>IF(Ｃクラス男子Ｓ!$D$22="","",Ｃクラス男子Ｓ!$D$22)</f>
        <v/>
      </c>
      <c r="Q19" s="155" t="str">
        <f>IF(Ｃクラス男子Ｓ!$E$22="","",Ｃクラス男子Ｓ!$E$22)</f>
        <v/>
      </c>
      <c r="R19" s="75" t="str">
        <f>IF(Ｃクラス男子Ｓ!$F$22="","",Ｃクラス男子Ｓ!$F$22)</f>
        <v/>
      </c>
      <c r="S19" s="72">
        <v>16</v>
      </c>
      <c r="T19" s="73" t="str">
        <f>IF(Ｄクラス男子Ｓ!$B$22="","",Ｄクラス男子Ｓ!$B$22)</f>
        <v/>
      </c>
      <c r="U19" s="73" t="str">
        <f>IF(Ｄクラス男子Ｓ!$C$22="","",Ｄクラス男子Ｓ!$C$22)</f>
        <v/>
      </c>
      <c r="V19" s="73" t="str">
        <f>IF(Ｄクラス男子Ｓ!$D$22="","",Ｄクラス男子Ｓ!$D$22)</f>
        <v/>
      </c>
      <c r="W19" s="156" t="str">
        <f>IF(Ｄクラス男子Ｓ!$E$22="","",Ｄクラス男子Ｓ!$E$22)</f>
        <v/>
      </c>
      <c r="X19" s="73" t="str">
        <f>IF(Ｄクラス男子Ｓ!$F$22="","",Ｄクラス男子Ｓ!$F$22)</f>
        <v/>
      </c>
      <c r="Y19" s="78">
        <v>16</v>
      </c>
      <c r="Z19" s="79" t="str">
        <f>IF(Ａクラス女子Ｓ!$B$22="","",Ａクラス女子Ｓ!$B$22)</f>
        <v/>
      </c>
      <c r="AA19" s="79" t="str">
        <f>IF(Ａクラス女子Ｓ!$C$22="","",Ａクラス女子Ｓ!$C$22)</f>
        <v/>
      </c>
      <c r="AB19" s="79" t="str">
        <f>IF(Ａクラス女子Ｓ!$D$22="","",Ａクラス女子Ｓ!$D$22)</f>
        <v/>
      </c>
      <c r="AC19" s="153" t="str">
        <f>IF(Ａクラス女子Ｓ!$E$22="","",Ａクラス女子Ｓ!$E$22)</f>
        <v/>
      </c>
      <c r="AD19" s="79" t="str">
        <f>IF(Ａクラス女子Ｓ!$F$22="","",Ａクラス女子Ｓ!$F$22)</f>
        <v/>
      </c>
      <c r="AE19" s="76">
        <v>16</v>
      </c>
      <c r="AF19" s="77" t="str">
        <f>IF(Ｂクラス女子Ｓ!$B$22="","",Ｂクラス女子Ｓ!$B$22)</f>
        <v/>
      </c>
      <c r="AG19" s="77" t="str">
        <f>IF(Ｂクラス女子Ｓ!$C$22="","",Ｂクラス女子Ｓ!$C$22)</f>
        <v/>
      </c>
      <c r="AH19" s="77" t="str">
        <f>IF(Ｂクラス女子Ｓ!$D$22="","",Ｂクラス女子Ｓ!$D$22)</f>
        <v/>
      </c>
      <c r="AI19" s="154" t="str">
        <f>IF(Ｂクラス女子Ｓ!$E$22="","",Ｂクラス女子Ｓ!$E$22)</f>
        <v/>
      </c>
      <c r="AJ19" s="77" t="str">
        <f>IF(Ｂクラス女子Ｓ!$F$22="","",Ｂクラス女子Ｓ!$F$22)</f>
        <v/>
      </c>
      <c r="AK19" s="74">
        <v>16</v>
      </c>
      <c r="AL19" s="75" t="str">
        <f>IF(Ｃクラス女子Ｓ!$B$22="","",Ｃクラス女子Ｓ!$B$22)</f>
        <v/>
      </c>
      <c r="AM19" s="75" t="str">
        <f>IF(Ｃクラス女子Ｓ!$C$22="","",Ｃクラス女子Ｓ!$C$22)</f>
        <v/>
      </c>
      <c r="AN19" s="75" t="str">
        <f>IF(Ｃクラス女子Ｓ!$D$22="","",Ｃクラス女子Ｓ!$D$22)</f>
        <v/>
      </c>
      <c r="AO19" s="155" t="str">
        <f>IF(Ｃクラス女子Ｓ!$E$22="","",Ｃクラス女子Ｓ!$E$22)</f>
        <v/>
      </c>
      <c r="AP19" s="75" t="str">
        <f>IF(Ｃクラス女子Ｓ!$F$22="","",Ｃクラス女子Ｓ!$F$22)</f>
        <v/>
      </c>
      <c r="AQ19" s="72">
        <v>16</v>
      </c>
      <c r="AR19" s="73" t="str">
        <f>IF(Ｄクラス女子S!$B$22="","",Ｄクラス女子S!$B$22)</f>
        <v/>
      </c>
      <c r="AS19" s="73" t="str">
        <f>IF(Ｄクラス女子S!$C$22="","",Ｄクラス女子S!$C$22)</f>
        <v/>
      </c>
      <c r="AT19" s="73" t="str">
        <f>IF(Ｄクラス女子S!$D$22="","",Ｄクラス女子S!$D$22)</f>
        <v/>
      </c>
      <c r="AU19" s="156" t="str">
        <f>IF(Ｄクラス女子S!$E$22="","",Ｄクラス女子S!$E$22)</f>
        <v/>
      </c>
      <c r="AV19" s="73" t="str">
        <f>IF(Ｄクラス女子S!$F$22="","",Ｄクラス女子S!$F$22)</f>
        <v/>
      </c>
    </row>
    <row r="20" spans="1:48" ht="18.75" x14ac:dyDescent="0.15">
      <c r="A20" s="78">
        <v>17</v>
      </c>
      <c r="B20" s="79" t="str">
        <f>IF(Aクラス男子Ｓ!$B$23="","",Aクラス男子Ｓ!$B$23)</f>
        <v/>
      </c>
      <c r="C20" s="79" t="str">
        <f>IF(Aクラス男子Ｓ!$C$23="","",Aクラス男子Ｓ!$C$23)</f>
        <v/>
      </c>
      <c r="D20" s="79" t="str">
        <f>IF(Aクラス男子Ｓ!$D$23="","",Aクラス男子Ｓ!$D$23)</f>
        <v/>
      </c>
      <c r="E20" s="153"/>
      <c r="F20" s="79" t="str">
        <f>IF(Aクラス男子Ｓ!$F$23="","",Aクラス男子Ｓ!$F$23)</f>
        <v/>
      </c>
      <c r="G20" s="76">
        <v>17</v>
      </c>
      <c r="H20" s="77" t="str">
        <f>IF(Ｂクラス男子Ｓ!$B$23="","",Ｂクラス男子Ｓ!$B$23)</f>
        <v/>
      </c>
      <c r="I20" s="77" t="str">
        <f>IF(Ｂクラス男子Ｓ!$C$23="","",Ｂクラス男子Ｓ!$C$23)</f>
        <v/>
      </c>
      <c r="J20" s="77" t="str">
        <f>IF(Ｂクラス男子Ｓ!$D$23="","",Ｂクラス男子Ｓ!$D$23)</f>
        <v/>
      </c>
      <c r="K20" s="154" t="str">
        <f>IF(Ｂクラス男子Ｓ!$E$23="","",Ｂクラス男子Ｓ!$E$23)</f>
        <v/>
      </c>
      <c r="L20" s="77" t="str">
        <f>IF(Ｂクラス男子Ｓ!$F$23="","",Ｂクラス男子Ｓ!$F$23)</f>
        <v/>
      </c>
      <c r="M20" s="74">
        <v>17</v>
      </c>
      <c r="N20" s="75" t="str">
        <f>IF(Ｃクラス男子Ｓ!$B$23="","",Ｃクラス男子Ｓ!$B$23)</f>
        <v/>
      </c>
      <c r="O20" s="75" t="str">
        <f>IF(Ｃクラス男子Ｓ!$C$23="","",Ｃクラス男子Ｓ!$C$23)</f>
        <v/>
      </c>
      <c r="P20" s="75" t="str">
        <f>IF(Ｃクラス男子Ｓ!$D$23="","",Ｃクラス男子Ｓ!$D$23)</f>
        <v/>
      </c>
      <c r="Q20" s="155" t="str">
        <f>IF(Ｃクラス男子Ｓ!$E$23="","",Ｃクラス男子Ｓ!$E$23)</f>
        <v/>
      </c>
      <c r="R20" s="75" t="str">
        <f>IF(Ｃクラス男子Ｓ!$F$23="","",Ｃクラス男子Ｓ!$F$23)</f>
        <v/>
      </c>
      <c r="S20" s="72">
        <v>17</v>
      </c>
      <c r="T20" s="73" t="str">
        <f>IF(Ｄクラス男子Ｓ!$B$23="","",Ｄクラス男子Ｓ!$B$23)</f>
        <v/>
      </c>
      <c r="U20" s="73" t="str">
        <f>IF(Ｄクラス男子Ｓ!$C$23="","",Ｄクラス男子Ｓ!$C$23)</f>
        <v/>
      </c>
      <c r="V20" s="73" t="str">
        <f>IF(Ｄクラス男子Ｓ!$D$23="","",Ｄクラス男子Ｓ!$D$23)</f>
        <v/>
      </c>
      <c r="W20" s="156" t="str">
        <f>IF(Ｄクラス男子Ｓ!$E$23="","",Ｄクラス男子Ｓ!$E$23)</f>
        <v/>
      </c>
      <c r="X20" s="73" t="str">
        <f>IF(Ｄクラス男子Ｓ!$F$23="","",Ｄクラス男子Ｓ!$F$23)</f>
        <v/>
      </c>
      <c r="Y20" s="78">
        <v>17</v>
      </c>
      <c r="Z20" s="79" t="str">
        <f>IF(Ａクラス女子Ｓ!$B$23="","",Ａクラス女子Ｓ!$B$23)</f>
        <v/>
      </c>
      <c r="AA20" s="79" t="str">
        <f>IF(Ａクラス女子Ｓ!$C$23="","",Ａクラス女子Ｓ!$C$23)</f>
        <v/>
      </c>
      <c r="AB20" s="79" t="str">
        <f>IF(Ａクラス女子Ｓ!$D$23="","",Ａクラス女子Ｓ!$D$23)</f>
        <v/>
      </c>
      <c r="AC20" s="153" t="str">
        <f>IF(Ａクラス女子Ｓ!$E$23="","",Ａクラス女子Ｓ!$E$23)</f>
        <v/>
      </c>
      <c r="AD20" s="79" t="str">
        <f>IF(Ａクラス女子Ｓ!$F$23="","",Ａクラス女子Ｓ!$F$23)</f>
        <v/>
      </c>
      <c r="AE20" s="76">
        <v>17</v>
      </c>
      <c r="AF20" s="77" t="str">
        <f>IF(Ｂクラス女子Ｓ!$B$23="","",Ｂクラス女子Ｓ!$B$23)</f>
        <v/>
      </c>
      <c r="AG20" s="77" t="str">
        <f>IF(Ｂクラス女子Ｓ!$C$23="","",Ｂクラス女子Ｓ!$C$23)</f>
        <v/>
      </c>
      <c r="AH20" s="77" t="str">
        <f>IF(Ｂクラス女子Ｓ!$D$23="","",Ｂクラス女子Ｓ!$D$23)</f>
        <v/>
      </c>
      <c r="AI20" s="154" t="str">
        <f>IF(Ｂクラス女子Ｓ!$E$23="","",Ｂクラス女子Ｓ!$E$23)</f>
        <v/>
      </c>
      <c r="AJ20" s="77" t="str">
        <f>IF(Ｂクラス女子Ｓ!$F$23="","",Ｂクラス女子Ｓ!$F$23)</f>
        <v/>
      </c>
      <c r="AK20" s="74">
        <v>17</v>
      </c>
      <c r="AL20" s="75" t="str">
        <f>IF(Ｃクラス女子Ｓ!$B$23="","",Ｃクラス女子Ｓ!$B$23)</f>
        <v/>
      </c>
      <c r="AM20" s="75" t="str">
        <f>IF(Ｃクラス女子Ｓ!$C$23="","",Ｃクラス女子Ｓ!$C$23)</f>
        <v/>
      </c>
      <c r="AN20" s="75" t="str">
        <f>IF(Ｃクラス女子Ｓ!$D$23="","",Ｃクラス女子Ｓ!$D$23)</f>
        <v/>
      </c>
      <c r="AO20" s="155" t="str">
        <f>IF(Ｃクラス女子Ｓ!$E$23="","",Ｃクラス女子Ｓ!$E$23)</f>
        <v/>
      </c>
      <c r="AP20" s="75" t="str">
        <f>IF(Ｃクラス女子Ｓ!$F$23="","",Ｃクラス女子Ｓ!$F$23)</f>
        <v/>
      </c>
      <c r="AQ20" s="72">
        <v>17</v>
      </c>
      <c r="AR20" s="73" t="str">
        <f>IF(Ｄクラス女子S!$B$23="","",Ｄクラス女子S!$B$23)</f>
        <v/>
      </c>
      <c r="AS20" s="73" t="str">
        <f>IF(Ｄクラス女子S!$C$23="","",Ｄクラス女子S!$C$23)</f>
        <v/>
      </c>
      <c r="AT20" s="73" t="str">
        <f>IF(Ｄクラス女子S!$D$23="","",Ｄクラス女子S!$D$23)</f>
        <v/>
      </c>
      <c r="AU20" s="156" t="str">
        <f>IF(Ｄクラス女子S!$E$23="","",Ｄクラス女子S!$E$23)</f>
        <v/>
      </c>
      <c r="AV20" s="73" t="str">
        <f>IF(Ｄクラス女子S!$F$23="","",Ｄクラス女子S!$F$23)</f>
        <v/>
      </c>
    </row>
    <row r="21" spans="1:48" ht="18.75" x14ac:dyDescent="0.15">
      <c r="A21" s="78">
        <v>18</v>
      </c>
      <c r="B21" s="79" t="str">
        <f>IF(Aクラス男子Ｓ!$B$24="","",Aクラス男子Ｓ!$B$24)</f>
        <v/>
      </c>
      <c r="C21" s="79" t="str">
        <f>IF(Aクラス男子Ｓ!$C$24="","",Aクラス男子Ｓ!$C$24)</f>
        <v/>
      </c>
      <c r="D21" s="79" t="str">
        <f>IF(Aクラス男子Ｓ!$D$24="","",Aクラス男子Ｓ!$D$24)</f>
        <v/>
      </c>
      <c r="E21" s="153"/>
      <c r="F21" s="79" t="str">
        <f>IF(Aクラス男子Ｓ!$F$24="","",Aクラス男子Ｓ!$F$24)</f>
        <v/>
      </c>
      <c r="G21" s="76">
        <v>18</v>
      </c>
      <c r="H21" s="77" t="str">
        <f>IF(Ｂクラス男子Ｓ!$B$24="","",Ｂクラス男子Ｓ!$B$24)</f>
        <v/>
      </c>
      <c r="I21" s="77" t="str">
        <f>IF(Ｂクラス男子Ｓ!$C$24="","",Ｂクラス男子Ｓ!$C$24)</f>
        <v/>
      </c>
      <c r="J21" s="77" t="str">
        <f>IF(Ｂクラス男子Ｓ!$D$24="","",Ｂクラス男子Ｓ!$D$24)</f>
        <v/>
      </c>
      <c r="K21" s="154" t="str">
        <f>IF(Ｂクラス男子Ｓ!$E$24="","",Ｂクラス男子Ｓ!$E$24)</f>
        <v/>
      </c>
      <c r="L21" s="77" t="str">
        <f>IF(Ｂクラス男子Ｓ!$F$24="","",Ｂクラス男子Ｓ!$F$24)</f>
        <v/>
      </c>
      <c r="M21" s="74">
        <v>18</v>
      </c>
      <c r="N21" s="75" t="str">
        <f>IF(Ｃクラス男子Ｓ!$B$24="","",Ｃクラス男子Ｓ!$B$24)</f>
        <v/>
      </c>
      <c r="O21" s="75" t="str">
        <f>IF(Ｃクラス男子Ｓ!$C$24="","",Ｃクラス男子Ｓ!$C$24)</f>
        <v/>
      </c>
      <c r="P21" s="75" t="str">
        <f>IF(Ｃクラス男子Ｓ!$D$24="","",Ｃクラス男子Ｓ!$D$24)</f>
        <v/>
      </c>
      <c r="Q21" s="155" t="str">
        <f>IF(Ｃクラス男子Ｓ!$E$24="","",Ｃクラス男子Ｓ!$E$24)</f>
        <v/>
      </c>
      <c r="R21" s="75" t="str">
        <f>IF(Ｃクラス男子Ｓ!$F$24="","",Ｃクラス男子Ｓ!$F$24)</f>
        <v/>
      </c>
      <c r="S21" s="72">
        <v>18</v>
      </c>
      <c r="T21" s="73" t="str">
        <f>IF(Ｄクラス男子Ｓ!$B$24="","",Ｄクラス男子Ｓ!$B$24)</f>
        <v/>
      </c>
      <c r="U21" s="73" t="str">
        <f>IF(Ｄクラス男子Ｓ!$C$24="","",Ｄクラス男子Ｓ!$C$24)</f>
        <v/>
      </c>
      <c r="V21" s="73" t="str">
        <f>IF(Ｄクラス男子Ｓ!$D$24="","",Ｄクラス男子Ｓ!$D$24)</f>
        <v/>
      </c>
      <c r="W21" s="156" t="str">
        <f>IF(Ｄクラス男子Ｓ!$E$24="","",Ｄクラス男子Ｓ!$E$24)</f>
        <v/>
      </c>
      <c r="X21" s="73" t="str">
        <f>IF(Ｄクラス男子Ｓ!$F$24="","",Ｄクラス男子Ｓ!$F$24)</f>
        <v/>
      </c>
      <c r="Y21" s="78">
        <v>18</v>
      </c>
      <c r="Z21" s="79" t="str">
        <f>IF(Ａクラス女子Ｓ!$B$24="","",Ａクラス女子Ｓ!$B$24)</f>
        <v/>
      </c>
      <c r="AA21" s="79" t="str">
        <f>IF(Ａクラス女子Ｓ!$C$24="","",Ａクラス女子Ｓ!$C$24)</f>
        <v/>
      </c>
      <c r="AB21" s="79" t="str">
        <f>IF(Ａクラス女子Ｓ!$D$24="","",Ａクラス女子Ｓ!$D$24)</f>
        <v/>
      </c>
      <c r="AC21" s="153" t="str">
        <f>IF(Ａクラス女子Ｓ!$E$24="","",Ａクラス女子Ｓ!$E$24)</f>
        <v/>
      </c>
      <c r="AD21" s="79" t="str">
        <f>IF(Ａクラス女子Ｓ!$F$24="","",Ａクラス女子Ｓ!$F$24)</f>
        <v/>
      </c>
      <c r="AE21" s="76">
        <v>18</v>
      </c>
      <c r="AF21" s="77" t="str">
        <f>IF(Ｂクラス女子Ｓ!$B$24="","",Ｂクラス女子Ｓ!$B$24)</f>
        <v/>
      </c>
      <c r="AG21" s="77" t="str">
        <f>IF(Ｂクラス女子Ｓ!$C$24="","",Ｂクラス女子Ｓ!$C$24)</f>
        <v/>
      </c>
      <c r="AH21" s="77" t="str">
        <f>IF(Ｂクラス女子Ｓ!$D$24="","",Ｂクラス女子Ｓ!$D$24)</f>
        <v/>
      </c>
      <c r="AI21" s="154" t="str">
        <f>IF(Ｂクラス女子Ｓ!$E$24="","",Ｂクラス女子Ｓ!$E$24)</f>
        <v/>
      </c>
      <c r="AJ21" s="77" t="str">
        <f>IF(Ｂクラス女子Ｓ!$F$24="","",Ｂクラス女子Ｓ!$F$24)</f>
        <v/>
      </c>
      <c r="AK21" s="74">
        <v>18</v>
      </c>
      <c r="AL21" s="75" t="str">
        <f>IF(Ｃクラス女子Ｓ!$B$24="","",Ｃクラス女子Ｓ!$B$24)</f>
        <v/>
      </c>
      <c r="AM21" s="75" t="str">
        <f>IF(Ｃクラス女子Ｓ!$C$24="","",Ｃクラス女子Ｓ!$C$24)</f>
        <v/>
      </c>
      <c r="AN21" s="75" t="str">
        <f>IF(Ｃクラス女子Ｓ!$D$24="","",Ｃクラス女子Ｓ!$D$24)</f>
        <v/>
      </c>
      <c r="AO21" s="155" t="str">
        <f>IF(Ｃクラス女子Ｓ!$E$24="","",Ｃクラス女子Ｓ!$E$24)</f>
        <v/>
      </c>
      <c r="AP21" s="75" t="str">
        <f>IF(Ｃクラス女子Ｓ!$F$24="","",Ｃクラス女子Ｓ!$F$24)</f>
        <v/>
      </c>
      <c r="AQ21" s="72">
        <v>18</v>
      </c>
      <c r="AR21" s="73" t="str">
        <f>IF(Ｄクラス女子S!$B$24="","",Ｄクラス女子S!$B$24)</f>
        <v/>
      </c>
      <c r="AS21" s="73" t="str">
        <f>IF(Ｄクラス女子S!$C$24="","",Ｄクラス女子S!$C$24)</f>
        <v/>
      </c>
      <c r="AT21" s="73" t="str">
        <f>IF(Ｄクラス女子S!$D$24="","",Ｄクラス女子S!$D$24)</f>
        <v/>
      </c>
      <c r="AU21" s="156" t="str">
        <f>IF(Ｄクラス女子S!$E$24="","",Ｄクラス女子S!$E$24)</f>
        <v/>
      </c>
      <c r="AV21" s="73" t="str">
        <f>IF(Ｄクラス女子S!$F$24="","",Ｄクラス女子S!$F$24)</f>
        <v/>
      </c>
    </row>
    <row r="22" spans="1:48" ht="18.75" x14ac:dyDescent="0.15">
      <c r="A22" s="78">
        <v>19</v>
      </c>
      <c r="B22" s="79" t="str">
        <f>IF(Aクラス男子Ｓ!$B$25="","",Aクラス男子Ｓ!$B$25)</f>
        <v/>
      </c>
      <c r="C22" s="79" t="str">
        <f>IF(Aクラス男子Ｓ!$C$25="","",Aクラス男子Ｓ!$C$25)</f>
        <v/>
      </c>
      <c r="D22" s="79" t="str">
        <f>IF(Aクラス男子Ｓ!$D$25="","",Aクラス男子Ｓ!$D$25)</f>
        <v/>
      </c>
      <c r="E22" s="153"/>
      <c r="F22" s="79" t="str">
        <f>IF(Aクラス男子Ｓ!$F$25="","",Aクラス男子Ｓ!$F$25)</f>
        <v/>
      </c>
      <c r="G22" s="76">
        <v>19</v>
      </c>
      <c r="H22" s="77" t="str">
        <f>IF(Ｂクラス男子Ｓ!$B$25="","",Ｂクラス男子Ｓ!$B$25)</f>
        <v/>
      </c>
      <c r="I22" s="77" t="str">
        <f>IF(Ｂクラス男子Ｓ!$C$25="","",Ｂクラス男子Ｓ!$C$25)</f>
        <v/>
      </c>
      <c r="J22" s="77" t="str">
        <f>IF(Ｂクラス男子Ｓ!$D$25="","",Ｂクラス男子Ｓ!$D$25)</f>
        <v/>
      </c>
      <c r="K22" s="154" t="str">
        <f>IF(Ｂクラス男子Ｓ!$E$25="","",Ｂクラス男子Ｓ!$E$25)</f>
        <v/>
      </c>
      <c r="L22" s="77" t="str">
        <f>IF(Ｂクラス男子Ｓ!$F$25="","",Ｂクラス男子Ｓ!$F$25)</f>
        <v/>
      </c>
      <c r="M22" s="74">
        <v>19</v>
      </c>
      <c r="N22" s="75" t="str">
        <f>IF(Ｃクラス男子Ｓ!$B$25="","",Ｃクラス男子Ｓ!$B$25)</f>
        <v/>
      </c>
      <c r="O22" s="75" t="str">
        <f>IF(Ｃクラス男子Ｓ!$C$25="","",Ｃクラス男子Ｓ!$C$25)</f>
        <v/>
      </c>
      <c r="P22" s="75" t="str">
        <f>IF(Ｃクラス男子Ｓ!$D$25="","",Ｃクラス男子Ｓ!$D$25)</f>
        <v/>
      </c>
      <c r="Q22" s="155" t="str">
        <f>IF(Ｃクラス男子Ｓ!$E$25="","",Ｃクラス男子Ｓ!$E$25)</f>
        <v/>
      </c>
      <c r="R22" s="75" t="str">
        <f>IF(Ｃクラス男子Ｓ!$F$25="","",Ｃクラス男子Ｓ!$F$25)</f>
        <v/>
      </c>
      <c r="S22" s="72">
        <v>19</v>
      </c>
      <c r="T22" s="73" t="str">
        <f>IF(Ｄクラス男子Ｓ!$B$25="","",Ｄクラス男子Ｓ!$B$25)</f>
        <v/>
      </c>
      <c r="U22" s="73" t="str">
        <f>IF(Ｄクラス男子Ｓ!$C$25="","",Ｄクラス男子Ｓ!$C$25)</f>
        <v/>
      </c>
      <c r="V22" s="73" t="str">
        <f>IF(Ｄクラス男子Ｓ!$D$25="","",Ｄクラス男子Ｓ!$D$25)</f>
        <v/>
      </c>
      <c r="W22" s="156" t="str">
        <f>IF(Ｄクラス男子Ｓ!$E$25="","",Ｄクラス男子Ｓ!$E$25)</f>
        <v/>
      </c>
      <c r="X22" s="73" t="str">
        <f>IF(Ｄクラス男子Ｓ!$F$25="","",Ｄクラス男子Ｓ!$F$25)</f>
        <v/>
      </c>
      <c r="Y22" s="78">
        <v>19</v>
      </c>
      <c r="Z22" s="79" t="str">
        <f>IF(Ａクラス女子Ｓ!$B$25="","",Ａクラス女子Ｓ!$B$25)</f>
        <v/>
      </c>
      <c r="AA22" s="79" t="str">
        <f>IF(Ａクラス女子Ｓ!$C$25="","",Ａクラス女子Ｓ!$C$25)</f>
        <v/>
      </c>
      <c r="AB22" s="79" t="str">
        <f>IF(Ａクラス女子Ｓ!$D$25="","",Ａクラス女子Ｓ!$D$25)</f>
        <v/>
      </c>
      <c r="AC22" s="153" t="str">
        <f>IF(Ａクラス女子Ｓ!$E$25="","",Ａクラス女子Ｓ!$E$25)</f>
        <v/>
      </c>
      <c r="AD22" s="79" t="str">
        <f>IF(Ａクラス女子Ｓ!$F$25="","",Ａクラス女子Ｓ!$F$25)</f>
        <v/>
      </c>
      <c r="AE22" s="76">
        <v>19</v>
      </c>
      <c r="AF22" s="77" t="str">
        <f>IF(Ｂクラス女子Ｓ!$B$25="","",Ｂクラス女子Ｓ!$B$25)</f>
        <v/>
      </c>
      <c r="AG22" s="77" t="str">
        <f>IF(Ｂクラス女子Ｓ!$C$25="","",Ｂクラス女子Ｓ!$C$25)</f>
        <v/>
      </c>
      <c r="AH22" s="77" t="str">
        <f>IF(Ｂクラス女子Ｓ!$D$25="","",Ｂクラス女子Ｓ!$D$25)</f>
        <v/>
      </c>
      <c r="AI22" s="154" t="str">
        <f>IF(Ｂクラス女子Ｓ!$E$25="","",Ｂクラス女子Ｓ!$E$25)</f>
        <v/>
      </c>
      <c r="AJ22" s="77" t="str">
        <f>IF(Ｂクラス女子Ｓ!$F$25="","",Ｂクラス女子Ｓ!$F$25)</f>
        <v/>
      </c>
      <c r="AK22" s="74">
        <v>19</v>
      </c>
      <c r="AL22" s="75" t="str">
        <f>IF(Ｃクラス女子Ｓ!$B$25="","",Ｃクラス女子Ｓ!$B$25)</f>
        <v/>
      </c>
      <c r="AM22" s="75" t="str">
        <f>IF(Ｃクラス女子Ｓ!$C$25="","",Ｃクラス女子Ｓ!$C$25)</f>
        <v/>
      </c>
      <c r="AN22" s="75" t="str">
        <f>IF(Ｃクラス女子Ｓ!$D$25="","",Ｃクラス女子Ｓ!$D$25)</f>
        <v/>
      </c>
      <c r="AO22" s="155" t="str">
        <f>IF(Ｃクラス女子Ｓ!$E$25="","",Ｃクラス女子Ｓ!$E$25)</f>
        <v/>
      </c>
      <c r="AP22" s="75" t="str">
        <f>IF(Ｃクラス女子Ｓ!$F$25="","",Ｃクラス女子Ｓ!$F$25)</f>
        <v/>
      </c>
      <c r="AQ22" s="72">
        <v>19</v>
      </c>
      <c r="AR22" s="73" t="str">
        <f>IF(Ｄクラス女子S!$B$25="","",Ｄクラス女子S!$B$25)</f>
        <v/>
      </c>
      <c r="AS22" s="73" t="str">
        <f>IF(Ｄクラス女子S!$C$25="","",Ｄクラス女子S!$C$25)</f>
        <v/>
      </c>
      <c r="AT22" s="73" t="str">
        <f>IF(Ｄクラス女子S!$D$25="","",Ｄクラス女子S!$D$25)</f>
        <v/>
      </c>
      <c r="AU22" s="156" t="str">
        <f>IF(Ｄクラス女子S!$E$25="","",Ｄクラス女子S!$E$25)</f>
        <v/>
      </c>
      <c r="AV22" s="73" t="str">
        <f>IF(Ｄクラス女子S!$F$25="","",Ｄクラス女子S!$F$25)</f>
        <v/>
      </c>
    </row>
    <row r="23" spans="1:48" ht="18.75" x14ac:dyDescent="0.15">
      <c r="A23" s="78">
        <v>20</v>
      </c>
      <c r="B23" s="79" t="str">
        <f>IF(Aクラス男子Ｓ!$B$26="","",Aクラス男子Ｓ!$B$26)</f>
        <v/>
      </c>
      <c r="C23" s="79" t="str">
        <f>IF(Aクラス男子Ｓ!$C$26="","",Aクラス男子Ｓ!$C$26)</f>
        <v/>
      </c>
      <c r="D23" s="79" t="str">
        <f>IF(Aクラス男子Ｓ!$D$26="","",Aクラス男子Ｓ!$D$26)</f>
        <v/>
      </c>
      <c r="E23" s="153"/>
      <c r="F23" s="79" t="str">
        <f>IF(Aクラス男子Ｓ!$F$26="","",Aクラス男子Ｓ!$F$26)</f>
        <v/>
      </c>
      <c r="G23" s="76">
        <v>20</v>
      </c>
      <c r="H23" s="77" t="str">
        <f>IF(Ｂクラス男子Ｓ!$B$26="","",Ｂクラス男子Ｓ!$B$26)</f>
        <v/>
      </c>
      <c r="I23" s="77" t="str">
        <f>IF(Ｂクラス男子Ｓ!$C$26="","",Ｂクラス男子Ｓ!$C$26)</f>
        <v/>
      </c>
      <c r="J23" s="77" t="str">
        <f>IF(Ｂクラス男子Ｓ!$D$26="","",Ｂクラス男子Ｓ!$D$26)</f>
        <v/>
      </c>
      <c r="K23" s="154" t="str">
        <f>IF(Ｂクラス男子Ｓ!$E$26="","",Ｂクラス男子Ｓ!$E$26)</f>
        <v/>
      </c>
      <c r="L23" s="77" t="str">
        <f>IF(Ｂクラス男子Ｓ!$F$26="","",Ｂクラス男子Ｓ!$F$26)</f>
        <v/>
      </c>
      <c r="M23" s="74">
        <v>20</v>
      </c>
      <c r="N23" s="75" t="str">
        <f>IF(Ｃクラス男子Ｓ!$B$26="","",Ｃクラス男子Ｓ!$B$26)</f>
        <v/>
      </c>
      <c r="O23" s="75" t="str">
        <f>IF(Ｃクラス男子Ｓ!$C$26="","",Ｃクラス男子Ｓ!$C$26)</f>
        <v/>
      </c>
      <c r="P23" s="75" t="str">
        <f>IF(Ｃクラス男子Ｓ!$D$26="","",Ｃクラス男子Ｓ!$D$26)</f>
        <v/>
      </c>
      <c r="Q23" s="155" t="str">
        <f>IF(Ｃクラス男子Ｓ!$E$26="","",Ｃクラス男子Ｓ!$E$26)</f>
        <v/>
      </c>
      <c r="R23" s="75" t="str">
        <f>IF(Ｃクラス男子Ｓ!$F$26="","",Ｃクラス男子Ｓ!$F$26)</f>
        <v/>
      </c>
      <c r="S23" s="72">
        <v>20</v>
      </c>
      <c r="T23" s="73" t="str">
        <f>IF(Ｄクラス男子Ｓ!$B$26="","",Ｄクラス男子Ｓ!$B$26)</f>
        <v/>
      </c>
      <c r="U23" s="73" t="str">
        <f>IF(Ｄクラス男子Ｓ!$C$26="","",Ｄクラス男子Ｓ!$C$26)</f>
        <v/>
      </c>
      <c r="V23" s="73" t="str">
        <f>IF(Ｄクラス男子Ｓ!$D$26="","",Ｄクラス男子Ｓ!$D$26)</f>
        <v/>
      </c>
      <c r="W23" s="156" t="str">
        <f>IF(Ｄクラス男子Ｓ!$E$26="","",Ｄクラス男子Ｓ!$E$26)</f>
        <v/>
      </c>
      <c r="X23" s="73" t="str">
        <f>IF(Ｄクラス男子Ｓ!$F$26="","",Ｄクラス男子Ｓ!$F$26)</f>
        <v/>
      </c>
      <c r="Y23" s="78">
        <v>20</v>
      </c>
      <c r="Z23" s="79" t="str">
        <f>IF(Ａクラス女子Ｓ!$B$26="","",Ａクラス女子Ｓ!$B$26)</f>
        <v/>
      </c>
      <c r="AA23" s="79" t="str">
        <f>IF(Ａクラス女子Ｓ!$C$26="","",Ａクラス女子Ｓ!$C$26)</f>
        <v/>
      </c>
      <c r="AB23" s="79" t="str">
        <f>IF(Ａクラス女子Ｓ!$D$26="","",Ａクラス女子Ｓ!$D$26)</f>
        <v/>
      </c>
      <c r="AC23" s="153" t="str">
        <f>IF(Ａクラス女子Ｓ!$E$26="","",Ａクラス女子Ｓ!$E$26)</f>
        <v/>
      </c>
      <c r="AD23" s="79" t="str">
        <f>IF(Ａクラス女子Ｓ!$F$26="","",Ａクラス女子Ｓ!$F$26)</f>
        <v/>
      </c>
      <c r="AE23" s="76">
        <v>20</v>
      </c>
      <c r="AF23" s="77" t="str">
        <f>IF(Ｂクラス女子Ｓ!$B$26="","",Ｂクラス女子Ｓ!$B$26)</f>
        <v/>
      </c>
      <c r="AG23" s="77" t="str">
        <f>IF(Ｂクラス女子Ｓ!$C$26="","",Ｂクラス女子Ｓ!$C$26)</f>
        <v/>
      </c>
      <c r="AH23" s="77" t="str">
        <f>IF(Ｂクラス女子Ｓ!$D$26="","",Ｂクラス女子Ｓ!$D$26)</f>
        <v/>
      </c>
      <c r="AI23" s="154" t="str">
        <f>IF(Ｂクラス女子Ｓ!$E$26="","",Ｂクラス女子Ｓ!$E$26)</f>
        <v/>
      </c>
      <c r="AJ23" s="77" t="str">
        <f>IF(Ｂクラス女子Ｓ!$F$26="","",Ｂクラス女子Ｓ!$F$26)</f>
        <v/>
      </c>
      <c r="AK23" s="74">
        <v>20</v>
      </c>
      <c r="AL23" s="75" t="str">
        <f>IF(Ｃクラス女子Ｓ!$B$26="","",Ｃクラス女子Ｓ!$B$26)</f>
        <v/>
      </c>
      <c r="AM23" s="75" t="str">
        <f>IF(Ｃクラス女子Ｓ!$C$26="","",Ｃクラス女子Ｓ!$C$26)</f>
        <v/>
      </c>
      <c r="AN23" s="75" t="str">
        <f>IF(Ｃクラス女子Ｓ!$D$26="","",Ｃクラス女子Ｓ!$D$26)</f>
        <v/>
      </c>
      <c r="AO23" s="155" t="str">
        <f>IF(Ｃクラス女子Ｓ!$E$26="","",Ｃクラス女子Ｓ!$E$26)</f>
        <v/>
      </c>
      <c r="AP23" s="75" t="str">
        <f>IF(Ｃクラス女子Ｓ!$F$26="","",Ｃクラス女子Ｓ!$F$26)</f>
        <v/>
      </c>
      <c r="AQ23" s="72">
        <v>20</v>
      </c>
      <c r="AR23" s="73" t="str">
        <f>IF(Ｄクラス女子S!$B$26="","",Ｄクラス女子S!$B$26)</f>
        <v/>
      </c>
      <c r="AS23" s="73" t="str">
        <f>IF(Ｄクラス女子S!$C$26="","",Ｄクラス女子S!$C$26)</f>
        <v/>
      </c>
      <c r="AT23" s="73" t="str">
        <f>IF(Ｄクラス女子S!$D$26="","",Ｄクラス女子S!$D$26)</f>
        <v/>
      </c>
      <c r="AU23" s="156" t="str">
        <f>IF(Ｄクラス女子S!$E$26="","",Ｄクラス女子S!$E$26)</f>
        <v/>
      </c>
      <c r="AV23" s="73" t="str">
        <f>IF(Ｄクラス女子S!$F$26="","",Ｄクラス女子S!$F$26)</f>
        <v/>
      </c>
    </row>
    <row r="24" spans="1:48" ht="18.75" x14ac:dyDescent="0.15">
      <c r="A24" s="78">
        <v>21</v>
      </c>
      <c r="B24" s="79" t="str">
        <f>IF(Aクラス男子Ｓ!$B$27="","",Aクラス男子Ｓ!$B$27)</f>
        <v/>
      </c>
      <c r="C24" s="79" t="str">
        <f>IF(Aクラス男子Ｓ!$C$27="","",Aクラス男子Ｓ!$C$27)</f>
        <v/>
      </c>
      <c r="D24" s="79" t="str">
        <f>IF(Aクラス男子Ｓ!$D$27="","",Aクラス男子Ｓ!$D$27)</f>
        <v/>
      </c>
      <c r="E24" s="153"/>
      <c r="F24" s="79" t="str">
        <f>IF(Aクラス男子Ｓ!$F$27="","",Aクラス男子Ｓ!$F$27)</f>
        <v/>
      </c>
      <c r="G24" s="76">
        <v>21</v>
      </c>
      <c r="H24" s="77" t="str">
        <f>IF(Ｂクラス男子Ｓ!$B$27="","",Ｂクラス男子Ｓ!$B$27)</f>
        <v/>
      </c>
      <c r="I24" s="77" t="str">
        <f>IF(Ｂクラス男子Ｓ!$C$27="","",Ｂクラス男子Ｓ!$C$27)</f>
        <v/>
      </c>
      <c r="J24" s="77" t="str">
        <f>IF(Ｂクラス男子Ｓ!$D$27="","",Ｂクラス男子Ｓ!$D$27)</f>
        <v/>
      </c>
      <c r="K24" s="154" t="str">
        <f>IF(Ｂクラス男子Ｓ!$E$27="","",Ｂクラス男子Ｓ!$E$27)</f>
        <v/>
      </c>
      <c r="L24" s="77" t="str">
        <f>IF(Ｂクラス男子Ｓ!$F$27="","",Ｂクラス男子Ｓ!$F$27)</f>
        <v/>
      </c>
      <c r="M24" s="74">
        <v>21</v>
      </c>
      <c r="N24" s="75" t="str">
        <f>IF(Ｃクラス男子Ｓ!$B$27="","",Ｃクラス男子Ｓ!$B$27)</f>
        <v/>
      </c>
      <c r="O24" s="75" t="str">
        <f>IF(Ｃクラス男子Ｓ!$C$27="","",Ｃクラス男子Ｓ!$C$27)</f>
        <v/>
      </c>
      <c r="P24" s="75" t="str">
        <f>IF(Ｃクラス男子Ｓ!$D$27="","",Ｃクラス男子Ｓ!$D$27)</f>
        <v/>
      </c>
      <c r="Q24" s="155" t="str">
        <f>IF(Ｃクラス男子Ｓ!$E$27="","",Ｃクラス男子Ｓ!$E$27)</f>
        <v/>
      </c>
      <c r="R24" s="75" t="str">
        <f>IF(Ｃクラス男子Ｓ!$F$27="","",Ｃクラス男子Ｓ!$F$27)</f>
        <v/>
      </c>
      <c r="S24" s="72">
        <v>21</v>
      </c>
      <c r="T24" s="73" t="str">
        <f>IF(Ｄクラス男子Ｓ!$B$27="","",Ｄクラス男子Ｓ!$B$27)</f>
        <v/>
      </c>
      <c r="U24" s="73" t="str">
        <f>IF(Ｄクラス男子Ｓ!$C$27="","",Ｄクラス男子Ｓ!$C$27)</f>
        <v/>
      </c>
      <c r="V24" s="73" t="str">
        <f>IF(Ｄクラス男子Ｓ!$D$27="","",Ｄクラス男子Ｓ!$D$27)</f>
        <v/>
      </c>
      <c r="W24" s="156" t="str">
        <f>IF(Ｄクラス男子Ｓ!$E$27="","",Ｄクラス男子Ｓ!$E$27)</f>
        <v/>
      </c>
      <c r="X24" s="73" t="str">
        <f>IF(Ｄクラス男子Ｓ!$F$27="","",Ｄクラス男子Ｓ!$F$27)</f>
        <v/>
      </c>
      <c r="Y24" s="78">
        <v>21</v>
      </c>
      <c r="Z24" s="79" t="str">
        <f>IF(Ａクラス女子Ｓ!$B$27="","",Ａクラス女子Ｓ!$B$27)</f>
        <v/>
      </c>
      <c r="AA24" s="79" t="str">
        <f>IF(Ａクラス女子Ｓ!$C$27="","",Ａクラス女子Ｓ!$C$27)</f>
        <v/>
      </c>
      <c r="AB24" s="79" t="str">
        <f>IF(Ａクラス女子Ｓ!$D$27="","",Ａクラス女子Ｓ!$D$27)</f>
        <v/>
      </c>
      <c r="AC24" s="153" t="str">
        <f>IF(Ａクラス女子Ｓ!$E$27="","",Ａクラス女子Ｓ!$E$27)</f>
        <v/>
      </c>
      <c r="AD24" s="79" t="str">
        <f>IF(Ａクラス女子Ｓ!$F$27="","",Ａクラス女子Ｓ!$F$27)</f>
        <v/>
      </c>
      <c r="AE24" s="76">
        <v>21</v>
      </c>
      <c r="AF24" s="77" t="str">
        <f>IF(Ｂクラス女子Ｓ!$B$27="","",Ｂクラス女子Ｓ!$B$27)</f>
        <v/>
      </c>
      <c r="AG24" s="77" t="str">
        <f>IF(Ｂクラス女子Ｓ!$C$27="","",Ｂクラス女子Ｓ!$C$27)</f>
        <v/>
      </c>
      <c r="AH24" s="77" t="str">
        <f>IF(Ｂクラス女子Ｓ!$D$27="","",Ｂクラス女子Ｓ!$D$27)</f>
        <v/>
      </c>
      <c r="AI24" s="154" t="str">
        <f>IF(Ｂクラス女子Ｓ!$E$27="","",Ｂクラス女子Ｓ!$E$27)</f>
        <v/>
      </c>
      <c r="AJ24" s="77" t="str">
        <f>IF(Ｂクラス女子Ｓ!$F$27="","",Ｂクラス女子Ｓ!$F$27)</f>
        <v/>
      </c>
      <c r="AK24" s="74">
        <v>21</v>
      </c>
      <c r="AL24" s="75" t="str">
        <f>IF(Ｃクラス女子Ｓ!$B$27="","",Ｃクラス女子Ｓ!$B$27)</f>
        <v/>
      </c>
      <c r="AM24" s="75" t="str">
        <f>IF(Ｃクラス女子Ｓ!$C$27="","",Ｃクラス女子Ｓ!$C$27)</f>
        <v/>
      </c>
      <c r="AN24" s="75" t="str">
        <f>IF(Ｃクラス女子Ｓ!$D$27="","",Ｃクラス女子Ｓ!$D$27)</f>
        <v/>
      </c>
      <c r="AO24" s="155" t="str">
        <f>IF(Ｃクラス女子Ｓ!$E$27="","",Ｃクラス女子Ｓ!$E$27)</f>
        <v/>
      </c>
      <c r="AP24" s="75" t="str">
        <f>IF(Ｃクラス女子Ｓ!$F$27="","",Ｃクラス女子Ｓ!$F$27)</f>
        <v/>
      </c>
      <c r="AQ24" s="72">
        <v>21</v>
      </c>
      <c r="AR24" s="73" t="str">
        <f>IF(Ｄクラス女子S!$B$27="","",Ｄクラス女子S!$B$27)</f>
        <v/>
      </c>
      <c r="AS24" s="73" t="str">
        <f>IF(Ｄクラス女子S!$C$27="","",Ｄクラス女子S!$C$27)</f>
        <v/>
      </c>
      <c r="AT24" s="73" t="str">
        <f>IF(Ｄクラス女子S!$D$27="","",Ｄクラス女子S!$D$27)</f>
        <v/>
      </c>
      <c r="AU24" s="156" t="str">
        <f>IF(Ｄクラス女子S!$E$27="","",Ｄクラス女子S!$E$27)</f>
        <v/>
      </c>
      <c r="AV24" s="73" t="str">
        <f>IF(Ｄクラス女子S!$F$27="","",Ｄクラス女子S!$F$27)</f>
        <v/>
      </c>
    </row>
    <row r="25" spans="1:48" ht="18.75" x14ac:dyDescent="0.15">
      <c r="A25" s="78">
        <v>22</v>
      </c>
      <c r="B25" s="79" t="str">
        <f>IF(Aクラス男子Ｓ!$B$28="","",Aクラス男子Ｓ!$B$28)</f>
        <v/>
      </c>
      <c r="C25" s="79" t="str">
        <f>IF(Aクラス男子Ｓ!$C$28="","",Aクラス男子Ｓ!$C$28)</f>
        <v/>
      </c>
      <c r="D25" s="79" t="str">
        <f>IF(Aクラス男子Ｓ!$D$28="","",Aクラス男子Ｓ!$D$28)</f>
        <v/>
      </c>
      <c r="E25" s="153"/>
      <c r="F25" s="79" t="str">
        <f>IF(Aクラス男子Ｓ!$F$28="","",Aクラス男子Ｓ!$F$28)</f>
        <v/>
      </c>
      <c r="G25" s="76">
        <v>22</v>
      </c>
      <c r="H25" s="77" t="str">
        <f>IF(Ｂクラス男子Ｓ!$B$28="","",Ｂクラス男子Ｓ!$B$28)</f>
        <v/>
      </c>
      <c r="I25" s="77" t="str">
        <f>IF(Ｂクラス男子Ｓ!$C$28="","",Ｂクラス男子Ｓ!$C$28)</f>
        <v/>
      </c>
      <c r="J25" s="77" t="str">
        <f>IF(Ｂクラス男子Ｓ!$D$28="","",Ｂクラス男子Ｓ!$D$28)</f>
        <v/>
      </c>
      <c r="K25" s="154" t="str">
        <f>IF(Ｂクラス男子Ｓ!$E$28="","",Ｂクラス男子Ｓ!$E$28)</f>
        <v/>
      </c>
      <c r="L25" s="77" t="str">
        <f>IF(Ｂクラス男子Ｓ!$F$28="","",Ｂクラス男子Ｓ!$F$28)</f>
        <v/>
      </c>
      <c r="M25" s="74">
        <v>22</v>
      </c>
      <c r="N25" s="75" t="str">
        <f>IF(Ｃクラス男子Ｓ!$B$28="","",Ｃクラス男子Ｓ!$B$28)</f>
        <v/>
      </c>
      <c r="O25" s="75" t="str">
        <f>IF(Ｃクラス男子Ｓ!$C$28="","",Ｃクラス男子Ｓ!$C$28)</f>
        <v/>
      </c>
      <c r="P25" s="75" t="str">
        <f>IF(Ｃクラス男子Ｓ!$D$28="","",Ｃクラス男子Ｓ!$D$28)</f>
        <v/>
      </c>
      <c r="Q25" s="155" t="str">
        <f>IF(Ｃクラス男子Ｓ!$E$28="","",Ｃクラス男子Ｓ!$E$28)</f>
        <v/>
      </c>
      <c r="R25" s="75" t="str">
        <f>IF(Ｃクラス男子Ｓ!$F$28="","",Ｃクラス男子Ｓ!$F$28)</f>
        <v/>
      </c>
      <c r="S25" s="72">
        <v>22</v>
      </c>
      <c r="T25" s="73" t="str">
        <f>IF(Ｄクラス男子Ｓ!$B$28="","",Ｄクラス男子Ｓ!$B$28)</f>
        <v/>
      </c>
      <c r="U25" s="73" t="str">
        <f>IF(Ｄクラス男子Ｓ!$C$28="","",Ｄクラス男子Ｓ!$C$28)</f>
        <v/>
      </c>
      <c r="V25" s="73" t="str">
        <f>IF(Ｄクラス男子Ｓ!$D$28="","",Ｄクラス男子Ｓ!$D$28)</f>
        <v/>
      </c>
      <c r="W25" s="156" t="str">
        <f>IF(Ｄクラス男子Ｓ!$E$28="","",Ｄクラス男子Ｓ!$E$28)</f>
        <v/>
      </c>
      <c r="X25" s="73" t="str">
        <f>IF(Ｄクラス男子Ｓ!$F$28="","",Ｄクラス男子Ｓ!$F$28)</f>
        <v/>
      </c>
      <c r="Y25" s="78">
        <v>22</v>
      </c>
      <c r="Z25" s="79" t="str">
        <f>IF(Ａクラス女子Ｓ!$B$28="","",Ａクラス女子Ｓ!$B$28)</f>
        <v/>
      </c>
      <c r="AA25" s="79" t="str">
        <f>IF(Ａクラス女子Ｓ!$C$28="","",Ａクラス女子Ｓ!$C$28)</f>
        <v/>
      </c>
      <c r="AB25" s="79" t="str">
        <f>IF(Ａクラス女子Ｓ!$D$28="","",Ａクラス女子Ｓ!$D$28)</f>
        <v/>
      </c>
      <c r="AC25" s="153" t="str">
        <f>IF(Ａクラス女子Ｓ!$E$28="","",Ａクラス女子Ｓ!$E$28)</f>
        <v/>
      </c>
      <c r="AD25" s="79" t="str">
        <f>IF(Ａクラス女子Ｓ!$F$28="","",Ａクラス女子Ｓ!$F$28)</f>
        <v/>
      </c>
      <c r="AE25" s="76">
        <v>22</v>
      </c>
      <c r="AF25" s="77" t="str">
        <f>IF(Ｂクラス女子Ｓ!$B$28="","",Ｂクラス女子Ｓ!$B$28)</f>
        <v/>
      </c>
      <c r="AG25" s="77" t="str">
        <f>IF(Ｂクラス女子Ｓ!$C$28="","",Ｂクラス女子Ｓ!$C$28)</f>
        <v/>
      </c>
      <c r="AH25" s="77" t="str">
        <f>IF(Ｂクラス女子Ｓ!$D$28="","",Ｂクラス女子Ｓ!$D$28)</f>
        <v/>
      </c>
      <c r="AI25" s="154" t="str">
        <f>IF(Ｂクラス女子Ｓ!$E$28="","",Ｂクラス女子Ｓ!$E$28)</f>
        <v/>
      </c>
      <c r="AJ25" s="77" t="str">
        <f>IF(Ｂクラス女子Ｓ!$F$28="","",Ｂクラス女子Ｓ!$F$28)</f>
        <v/>
      </c>
      <c r="AK25" s="74">
        <v>22</v>
      </c>
      <c r="AL25" s="75" t="str">
        <f>IF(Ｃクラス女子Ｓ!$B$28="","",Ｃクラス女子Ｓ!$B$28)</f>
        <v/>
      </c>
      <c r="AM25" s="75" t="str">
        <f>IF(Ｃクラス女子Ｓ!$C$28="","",Ｃクラス女子Ｓ!$C$28)</f>
        <v/>
      </c>
      <c r="AN25" s="75" t="str">
        <f>IF(Ｃクラス女子Ｓ!$D$28="","",Ｃクラス女子Ｓ!$D$28)</f>
        <v/>
      </c>
      <c r="AO25" s="155" t="str">
        <f>IF(Ｃクラス女子Ｓ!$E$28="","",Ｃクラス女子Ｓ!$E$28)</f>
        <v/>
      </c>
      <c r="AP25" s="75" t="str">
        <f>IF(Ｃクラス女子Ｓ!$F$28="","",Ｃクラス女子Ｓ!$F$28)</f>
        <v/>
      </c>
      <c r="AQ25" s="72">
        <v>22</v>
      </c>
      <c r="AR25" s="73" t="str">
        <f>IF(Ｄクラス女子S!$B$28="","",Ｄクラス女子S!$B$28)</f>
        <v/>
      </c>
      <c r="AS25" s="73" t="str">
        <f>IF(Ｄクラス女子S!$C$28="","",Ｄクラス女子S!$C$28)</f>
        <v/>
      </c>
      <c r="AT25" s="73" t="str">
        <f>IF(Ｄクラス女子S!$D$28="","",Ｄクラス女子S!$D$28)</f>
        <v/>
      </c>
      <c r="AU25" s="156" t="str">
        <f>IF(Ｄクラス女子S!$E$28="","",Ｄクラス女子S!$E$28)</f>
        <v/>
      </c>
      <c r="AV25" s="73" t="str">
        <f>IF(Ｄクラス女子S!$F$28="","",Ｄクラス女子S!$F$28)</f>
        <v/>
      </c>
    </row>
    <row r="26" spans="1:48" ht="18.75" x14ac:dyDescent="0.15">
      <c r="A26" s="78">
        <v>23</v>
      </c>
      <c r="B26" s="79" t="str">
        <f>IF(Aクラス男子Ｓ!$B$29="","",Aクラス男子Ｓ!$B$29)</f>
        <v/>
      </c>
      <c r="C26" s="79" t="str">
        <f>IF(Aクラス男子Ｓ!$C$29="","",Aクラス男子Ｓ!$C$29)</f>
        <v/>
      </c>
      <c r="D26" s="79" t="str">
        <f>IF(Aクラス男子Ｓ!$D$29="","",Aクラス男子Ｓ!$D$29)</f>
        <v/>
      </c>
      <c r="E26" s="153"/>
      <c r="F26" s="79" t="str">
        <f>IF(Aクラス男子Ｓ!$F$29="","",Aクラス男子Ｓ!$F$29)</f>
        <v/>
      </c>
      <c r="G26" s="76">
        <v>23</v>
      </c>
      <c r="H26" s="77" t="str">
        <f>IF(Ｂクラス男子Ｓ!$B$29="","",Ｂクラス男子Ｓ!$B$29)</f>
        <v/>
      </c>
      <c r="I26" s="77" t="str">
        <f>IF(Ｂクラス男子Ｓ!$C$29="","",Ｂクラス男子Ｓ!$C$29)</f>
        <v/>
      </c>
      <c r="J26" s="77" t="str">
        <f>IF(Ｂクラス男子Ｓ!$D$29="","",Ｂクラス男子Ｓ!$D$29)</f>
        <v/>
      </c>
      <c r="K26" s="154" t="str">
        <f>IF(Ｂクラス男子Ｓ!$E$29="","",Ｂクラス男子Ｓ!$E$29)</f>
        <v/>
      </c>
      <c r="L26" s="77" t="str">
        <f>IF(Ｂクラス男子Ｓ!$F$29="","",Ｂクラス男子Ｓ!$F$29)</f>
        <v/>
      </c>
      <c r="M26" s="74">
        <v>23</v>
      </c>
      <c r="N26" s="75" t="str">
        <f>IF(Ｃクラス男子Ｓ!$B$29="","",Ｃクラス男子Ｓ!$B$29)</f>
        <v/>
      </c>
      <c r="O26" s="75" t="str">
        <f>IF(Ｃクラス男子Ｓ!$C$29="","",Ｃクラス男子Ｓ!$C$29)</f>
        <v/>
      </c>
      <c r="P26" s="75" t="str">
        <f>IF(Ｃクラス男子Ｓ!$D$29="","",Ｃクラス男子Ｓ!$D$29)</f>
        <v/>
      </c>
      <c r="Q26" s="155" t="str">
        <f>IF(Ｃクラス男子Ｓ!$E$29="","",Ｃクラス男子Ｓ!$E$29)</f>
        <v/>
      </c>
      <c r="R26" s="75" t="str">
        <f>IF(Ｃクラス男子Ｓ!$F$29="","",Ｃクラス男子Ｓ!$F$29)</f>
        <v/>
      </c>
      <c r="S26" s="72">
        <v>23</v>
      </c>
      <c r="T26" s="73" t="str">
        <f>IF(Ｄクラス男子Ｓ!$B$29="","",Ｄクラス男子Ｓ!$B$29)</f>
        <v/>
      </c>
      <c r="U26" s="73" t="str">
        <f>IF(Ｄクラス男子Ｓ!$C$29="","",Ｄクラス男子Ｓ!$C$29)</f>
        <v/>
      </c>
      <c r="V26" s="73" t="str">
        <f>IF(Ｄクラス男子Ｓ!$D$29="","",Ｄクラス男子Ｓ!$D$29)</f>
        <v/>
      </c>
      <c r="W26" s="156" t="str">
        <f>IF(Ｄクラス男子Ｓ!$E$29="","",Ｄクラス男子Ｓ!$E$29)</f>
        <v/>
      </c>
      <c r="X26" s="73" t="str">
        <f>IF(Ｄクラス男子Ｓ!$F$29="","",Ｄクラス男子Ｓ!$F$29)</f>
        <v/>
      </c>
      <c r="Y26" s="78">
        <v>23</v>
      </c>
      <c r="Z26" s="79" t="str">
        <f>IF(Ａクラス女子Ｓ!$B$29="","",Ａクラス女子Ｓ!$B$29)</f>
        <v/>
      </c>
      <c r="AA26" s="79" t="str">
        <f>IF(Ａクラス女子Ｓ!$C$29="","",Ａクラス女子Ｓ!$C$29)</f>
        <v/>
      </c>
      <c r="AB26" s="79" t="str">
        <f>IF(Ａクラス女子Ｓ!$D$29="","",Ａクラス女子Ｓ!$D$29)</f>
        <v/>
      </c>
      <c r="AC26" s="153" t="str">
        <f>IF(Ａクラス女子Ｓ!$E$29="","",Ａクラス女子Ｓ!$E$29)</f>
        <v/>
      </c>
      <c r="AD26" s="79" t="str">
        <f>IF(Ａクラス女子Ｓ!$F$29="","",Ａクラス女子Ｓ!$F$29)</f>
        <v/>
      </c>
      <c r="AE26" s="76">
        <v>23</v>
      </c>
      <c r="AF26" s="77" t="str">
        <f>IF(Ｂクラス女子Ｓ!$B$29="","",Ｂクラス女子Ｓ!$B$29)</f>
        <v/>
      </c>
      <c r="AG26" s="77" t="str">
        <f>IF(Ｂクラス女子Ｓ!$C$29="","",Ｂクラス女子Ｓ!$C$29)</f>
        <v/>
      </c>
      <c r="AH26" s="77" t="str">
        <f>IF(Ｂクラス女子Ｓ!$D$29="","",Ｂクラス女子Ｓ!$D$29)</f>
        <v/>
      </c>
      <c r="AI26" s="154" t="str">
        <f>IF(Ｂクラス女子Ｓ!$E$29="","",Ｂクラス女子Ｓ!$E$29)</f>
        <v/>
      </c>
      <c r="AJ26" s="77" t="str">
        <f>IF(Ｂクラス女子Ｓ!$F$29="","",Ｂクラス女子Ｓ!$F$29)</f>
        <v/>
      </c>
      <c r="AK26" s="74">
        <v>23</v>
      </c>
      <c r="AL26" s="75" t="str">
        <f>IF(Ｃクラス女子Ｓ!$B$29="","",Ｃクラス女子Ｓ!$B$29)</f>
        <v/>
      </c>
      <c r="AM26" s="75" t="str">
        <f>IF(Ｃクラス女子Ｓ!$C$29="","",Ｃクラス女子Ｓ!$C$29)</f>
        <v/>
      </c>
      <c r="AN26" s="75" t="str">
        <f>IF(Ｃクラス女子Ｓ!$D$29="","",Ｃクラス女子Ｓ!$D$29)</f>
        <v/>
      </c>
      <c r="AO26" s="155" t="str">
        <f>IF(Ｃクラス女子Ｓ!$E$29="","",Ｃクラス女子Ｓ!$E$29)</f>
        <v/>
      </c>
      <c r="AP26" s="75" t="str">
        <f>IF(Ｃクラス女子Ｓ!$F$29="","",Ｃクラス女子Ｓ!$F$29)</f>
        <v/>
      </c>
      <c r="AQ26" s="72">
        <v>23</v>
      </c>
      <c r="AR26" s="73" t="str">
        <f>IF(Ｄクラス女子S!$B$29="","",Ｄクラス女子S!$B$29)</f>
        <v/>
      </c>
      <c r="AS26" s="73" t="str">
        <f>IF(Ｄクラス女子S!$C$29="","",Ｄクラス女子S!$C$29)</f>
        <v/>
      </c>
      <c r="AT26" s="73" t="str">
        <f>IF(Ｄクラス女子S!$D$29="","",Ｄクラス女子S!$D$29)</f>
        <v/>
      </c>
      <c r="AU26" s="156" t="str">
        <f>IF(Ｄクラス女子S!$E$29="","",Ｄクラス女子S!$E$29)</f>
        <v/>
      </c>
      <c r="AV26" s="73" t="str">
        <f>IF(Ｄクラス女子S!$F$29="","",Ｄクラス女子S!$F$29)</f>
        <v/>
      </c>
    </row>
    <row r="27" spans="1:48" ht="18.75" x14ac:dyDescent="0.15">
      <c r="A27" s="78">
        <v>24</v>
      </c>
      <c r="B27" s="79" t="str">
        <f>IF(Aクラス男子Ｓ!$B$30="","",Aクラス男子Ｓ!$B$30)</f>
        <v/>
      </c>
      <c r="C27" s="79" t="str">
        <f>IF(Aクラス男子Ｓ!$C$30="","",Aクラス男子Ｓ!$C$30)</f>
        <v/>
      </c>
      <c r="D27" s="79" t="str">
        <f>IF(Aクラス男子Ｓ!$D$30="","",Aクラス男子Ｓ!$D$30)</f>
        <v/>
      </c>
      <c r="E27" s="153"/>
      <c r="F27" s="79" t="str">
        <f>IF(Aクラス男子Ｓ!$F$30="","",Aクラス男子Ｓ!$F$30)</f>
        <v/>
      </c>
      <c r="G27" s="76">
        <v>24</v>
      </c>
      <c r="H27" s="77" t="str">
        <f>IF(Ｂクラス男子Ｓ!$B$30="","",Ｂクラス男子Ｓ!$B$30)</f>
        <v/>
      </c>
      <c r="I27" s="77" t="str">
        <f>IF(Ｂクラス男子Ｓ!$C$30="","",Ｂクラス男子Ｓ!$C$30)</f>
        <v/>
      </c>
      <c r="J27" s="77" t="str">
        <f>IF(Ｂクラス男子Ｓ!$D$30="","",Ｂクラス男子Ｓ!$D$30)</f>
        <v/>
      </c>
      <c r="K27" s="154" t="str">
        <f>IF(Ｂクラス男子Ｓ!$E$30="","",Ｂクラス男子Ｓ!$E$30)</f>
        <v/>
      </c>
      <c r="L27" s="77" t="str">
        <f>IF(Ｂクラス男子Ｓ!$F$30="","",Ｂクラス男子Ｓ!$F$30)</f>
        <v/>
      </c>
      <c r="M27" s="74">
        <v>24</v>
      </c>
      <c r="N27" s="75" t="str">
        <f>IF(Ｃクラス男子Ｓ!$B$30="","",Ｃクラス男子Ｓ!$B$30)</f>
        <v/>
      </c>
      <c r="O27" s="75" t="str">
        <f>IF(Ｃクラス男子Ｓ!$C$30="","",Ｃクラス男子Ｓ!$C$30)</f>
        <v/>
      </c>
      <c r="P27" s="75" t="str">
        <f>IF(Ｃクラス男子Ｓ!$D$30="","",Ｃクラス男子Ｓ!$D$30)</f>
        <v/>
      </c>
      <c r="Q27" s="155" t="str">
        <f>IF(Ｃクラス男子Ｓ!$E$30="","",Ｃクラス男子Ｓ!$E$30)</f>
        <v/>
      </c>
      <c r="R27" s="75" t="str">
        <f>IF(Ｃクラス男子Ｓ!$F$30="","",Ｃクラス男子Ｓ!$F$30)</f>
        <v/>
      </c>
      <c r="S27" s="72">
        <v>24</v>
      </c>
      <c r="T27" s="73" t="str">
        <f>IF(Ｄクラス男子Ｓ!$B$30="","",Ｄクラス男子Ｓ!$B$30)</f>
        <v/>
      </c>
      <c r="U27" s="73" t="str">
        <f>IF(Ｄクラス男子Ｓ!$C$30="","",Ｄクラス男子Ｓ!$C$30)</f>
        <v/>
      </c>
      <c r="V27" s="73" t="str">
        <f>IF(Ｄクラス男子Ｓ!$D$30="","",Ｄクラス男子Ｓ!$D$30)</f>
        <v/>
      </c>
      <c r="W27" s="156" t="str">
        <f>IF(Ｄクラス男子Ｓ!$E$30="","",Ｄクラス男子Ｓ!$E$30)</f>
        <v/>
      </c>
      <c r="X27" s="73" t="str">
        <f>IF(Ｄクラス男子Ｓ!$F$30="","",Ｄクラス男子Ｓ!$F$30)</f>
        <v/>
      </c>
      <c r="Y27" s="78">
        <v>24</v>
      </c>
      <c r="Z27" s="79" t="str">
        <f>IF(Ａクラス女子Ｓ!$B$30="","",Ａクラス女子Ｓ!$B$30)</f>
        <v/>
      </c>
      <c r="AA27" s="79" t="str">
        <f>IF(Ａクラス女子Ｓ!$C$30="","",Ａクラス女子Ｓ!$C$30)</f>
        <v/>
      </c>
      <c r="AB27" s="79" t="str">
        <f>IF(Ａクラス女子Ｓ!$D$30="","",Ａクラス女子Ｓ!$D$30)</f>
        <v/>
      </c>
      <c r="AC27" s="153" t="str">
        <f>IF(Ａクラス女子Ｓ!$E$30="","",Ａクラス女子Ｓ!$E$30)</f>
        <v/>
      </c>
      <c r="AD27" s="79" t="str">
        <f>IF(Ａクラス女子Ｓ!$F$30="","",Ａクラス女子Ｓ!$F$30)</f>
        <v/>
      </c>
      <c r="AE27" s="76">
        <v>24</v>
      </c>
      <c r="AF27" s="77" t="str">
        <f>IF(Ｂクラス女子Ｓ!$B$30="","",Ｂクラス女子Ｓ!$B$30)</f>
        <v/>
      </c>
      <c r="AG27" s="77" t="str">
        <f>IF(Ｂクラス女子Ｓ!$C$30="","",Ｂクラス女子Ｓ!$C$30)</f>
        <v/>
      </c>
      <c r="AH27" s="77" t="str">
        <f>IF(Ｂクラス女子Ｓ!$D$30="","",Ｂクラス女子Ｓ!$D$30)</f>
        <v/>
      </c>
      <c r="AI27" s="154" t="str">
        <f>IF(Ｂクラス女子Ｓ!$E$30="","",Ｂクラス女子Ｓ!$E$30)</f>
        <v/>
      </c>
      <c r="AJ27" s="77" t="str">
        <f>IF(Ｂクラス女子Ｓ!$F$30="","",Ｂクラス女子Ｓ!$F$30)</f>
        <v/>
      </c>
      <c r="AK27" s="74">
        <v>24</v>
      </c>
      <c r="AL27" s="75" t="str">
        <f>IF(Ｃクラス女子Ｓ!$B$30="","",Ｃクラス女子Ｓ!$B$30)</f>
        <v/>
      </c>
      <c r="AM27" s="75" t="str">
        <f>IF(Ｃクラス女子Ｓ!$C$30="","",Ｃクラス女子Ｓ!$C$30)</f>
        <v/>
      </c>
      <c r="AN27" s="75" t="str">
        <f>IF(Ｃクラス女子Ｓ!$D$30="","",Ｃクラス女子Ｓ!$D$30)</f>
        <v/>
      </c>
      <c r="AO27" s="155" t="str">
        <f>IF(Ｃクラス女子Ｓ!$E$30="","",Ｃクラス女子Ｓ!$E$30)</f>
        <v/>
      </c>
      <c r="AP27" s="75" t="str">
        <f>IF(Ｃクラス女子Ｓ!$F$30="","",Ｃクラス女子Ｓ!$F$30)</f>
        <v/>
      </c>
      <c r="AQ27" s="72">
        <v>24</v>
      </c>
      <c r="AR27" s="73" t="str">
        <f>IF(Ｄクラス女子S!$B$30="","",Ｄクラス女子S!$B$30)</f>
        <v/>
      </c>
      <c r="AS27" s="73" t="str">
        <f>IF(Ｄクラス女子S!$C$30="","",Ｄクラス女子S!$C$30)</f>
        <v/>
      </c>
      <c r="AT27" s="73" t="str">
        <f>IF(Ｄクラス女子S!$D$30="","",Ｄクラス女子S!$D$30)</f>
        <v/>
      </c>
      <c r="AU27" s="156" t="str">
        <f>IF(Ｄクラス女子S!$E$30="","",Ｄクラス女子S!$E$30)</f>
        <v/>
      </c>
      <c r="AV27" s="73" t="str">
        <f>IF(Ｄクラス女子S!$F$30="","",Ｄクラス女子S!$F$30)</f>
        <v/>
      </c>
    </row>
    <row r="28" spans="1:48" ht="18.75" x14ac:dyDescent="0.15">
      <c r="A28" s="78">
        <v>25</v>
      </c>
      <c r="B28" s="79" t="str">
        <f>IF(Aクラス男子Ｓ!$B$31="","",Aクラス男子Ｓ!$B$31)</f>
        <v/>
      </c>
      <c r="C28" s="79" t="str">
        <f>IF(Aクラス男子Ｓ!$C$31="","",Aクラス男子Ｓ!$C$31)</f>
        <v/>
      </c>
      <c r="D28" s="79" t="str">
        <f>IF(Aクラス男子Ｓ!$D$31="","",Aクラス男子Ｓ!$D$31)</f>
        <v/>
      </c>
      <c r="E28" s="153"/>
      <c r="F28" s="79" t="str">
        <f>IF(Aクラス男子Ｓ!$F$31="","",Aクラス男子Ｓ!$F$31)</f>
        <v/>
      </c>
      <c r="G28" s="76">
        <v>25</v>
      </c>
      <c r="H28" s="77" t="str">
        <f>IF(Ｂクラス男子Ｓ!$B$31="","",Ｂクラス男子Ｓ!$B$31)</f>
        <v/>
      </c>
      <c r="I28" s="77" t="str">
        <f>IF(Ｂクラス男子Ｓ!$C$31="","",Ｂクラス男子Ｓ!$C$31)</f>
        <v/>
      </c>
      <c r="J28" s="77" t="str">
        <f>IF(Ｂクラス男子Ｓ!$D$31="","",Ｂクラス男子Ｓ!$D$31)</f>
        <v/>
      </c>
      <c r="K28" s="154" t="str">
        <f>IF(Ｂクラス男子Ｓ!$E$31="","",Ｂクラス男子Ｓ!$E$31)</f>
        <v/>
      </c>
      <c r="L28" s="77" t="str">
        <f>IF(Ｂクラス男子Ｓ!$F$31="","",Ｂクラス男子Ｓ!$F$31)</f>
        <v/>
      </c>
      <c r="M28" s="74">
        <v>25</v>
      </c>
      <c r="N28" s="75" t="str">
        <f>IF(Ｃクラス男子Ｓ!$B$31="","",Ｃクラス男子Ｓ!$B$31)</f>
        <v/>
      </c>
      <c r="O28" s="75" t="str">
        <f>IF(Ｃクラス男子Ｓ!$C$31="","",Ｃクラス男子Ｓ!$C$31)</f>
        <v/>
      </c>
      <c r="P28" s="75" t="str">
        <f>IF(Ｃクラス男子Ｓ!$D$31="","",Ｃクラス男子Ｓ!$D$31)</f>
        <v/>
      </c>
      <c r="Q28" s="155" t="str">
        <f>IF(Ｃクラス男子Ｓ!$E$31="","",Ｃクラス男子Ｓ!$E$31)</f>
        <v/>
      </c>
      <c r="R28" s="75" t="str">
        <f>IF(Ｃクラス男子Ｓ!$F$31="","",Ｃクラス男子Ｓ!$F$31)</f>
        <v/>
      </c>
      <c r="S28" s="72">
        <v>25</v>
      </c>
      <c r="T28" s="73" t="str">
        <f>IF(Ｄクラス男子Ｓ!$B$31="","",Ｄクラス男子Ｓ!$B$31)</f>
        <v/>
      </c>
      <c r="U28" s="73" t="str">
        <f>IF(Ｄクラス男子Ｓ!$C$31="","",Ｄクラス男子Ｓ!$C$31)</f>
        <v/>
      </c>
      <c r="V28" s="73" t="str">
        <f>IF(Ｄクラス男子Ｓ!$D$31="","",Ｄクラス男子Ｓ!$D$31)</f>
        <v/>
      </c>
      <c r="W28" s="156" t="str">
        <f>IF(Ｄクラス男子Ｓ!$E$31="","",Ｄクラス男子Ｓ!$E$31)</f>
        <v/>
      </c>
      <c r="X28" s="73" t="str">
        <f>IF(Ｄクラス男子Ｓ!$F$31="","",Ｄクラス男子Ｓ!$F$31)</f>
        <v/>
      </c>
      <c r="Y28" s="78">
        <v>25</v>
      </c>
      <c r="Z28" s="79" t="str">
        <f>IF(Ａクラス女子Ｓ!$B$31="","",Ａクラス女子Ｓ!$B$31)</f>
        <v/>
      </c>
      <c r="AA28" s="79" t="str">
        <f>IF(Ａクラス女子Ｓ!$C$31="","",Ａクラス女子Ｓ!$C$31)</f>
        <v/>
      </c>
      <c r="AB28" s="79" t="str">
        <f>IF(Ａクラス女子Ｓ!$D$31="","",Ａクラス女子Ｓ!$D$31)</f>
        <v/>
      </c>
      <c r="AC28" s="153" t="str">
        <f>IF(Ａクラス女子Ｓ!$E$31="","",Ａクラス女子Ｓ!$E$31)</f>
        <v/>
      </c>
      <c r="AD28" s="79" t="str">
        <f>IF(Ａクラス女子Ｓ!$F$31="","",Ａクラス女子Ｓ!$F$31)</f>
        <v/>
      </c>
      <c r="AE28" s="76">
        <v>25</v>
      </c>
      <c r="AF28" s="77" t="str">
        <f>IF(Ｂクラス女子Ｓ!$B$31="","",Ｂクラス女子Ｓ!$B$31)</f>
        <v/>
      </c>
      <c r="AG28" s="77" t="str">
        <f>IF(Ｂクラス女子Ｓ!$C$31="","",Ｂクラス女子Ｓ!$C$31)</f>
        <v/>
      </c>
      <c r="AH28" s="77" t="str">
        <f>IF(Ｂクラス女子Ｓ!$D$31="","",Ｂクラス女子Ｓ!$D$31)</f>
        <v/>
      </c>
      <c r="AI28" s="154" t="str">
        <f>IF(Ｂクラス女子Ｓ!$E$31="","",Ｂクラス女子Ｓ!$E$31)</f>
        <v/>
      </c>
      <c r="AJ28" s="77" t="str">
        <f>IF(Ｂクラス女子Ｓ!$F$31="","",Ｂクラス女子Ｓ!$F$31)</f>
        <v/>
      </c>
      <c r="AK28" s="74">
        <v>25</v>
      </c>
      <c r="AL28" s="75" t="str">
        <f>IF(Ｃクラス女子Ｓ!$B$31="","",Ｃクラス女子Ｓ!$B$31)</f>
        <v/>
      </c>
      <c r="AM28" s="75" t="str">
        <f>IF(Ｃクラス女子Ｓ!$C$31="","",Ｃクラス女子Ｓ!$C$31)</f>
        <v/>
      </c>
      <c r="AN28" s="75" t="str">
        <f>IF(Ｃクラス女子Ｓ!$D$31="","",Ｃクラス女子Ｓ!$D$31)</f>
        <v/>
      </c>
      <c r="AO28" s="155" t="str">
        <f>IF(Ｃクラス女子Ｓ!$E$31="","",Ｃクラス女子Ｓ!$E$31)</f>
        <v/>
      </c>
      <c r="AP28" s="75" t="str">
        <f>IF(Ｃクラス女子Ｓ!$F$31="","",Ｃクラス女子Ｓ!$F$31)</f>
        <v/>
      </c>
      <c r="AQ28" s="72">
        <v>25</v>
      </c>
      <c r="AR28" s="73" t="str">
        <f>IF(Ｄクラス女子S!$B$31="","",Ｄクラス女子S!$B$31)</f>
        <v/>
      </c>
      <c r="AS28" s="73" t="str">
        <f>IF(Ｄクラス女子S!$C$31="","",Ｄクラス女子S!$C$31)</f>
        <v/>
      </c>
      <c r="AT28" s="73" t="str">
        <f>IF(Ｄクラス女子S!$D$31="","",Ｄクラス女子S!$D$31)</f>
        <v/>
      </c>
      <c r="AU28" s="156" t="str">
        <f>IF(Ｄクラス女子S!$E$31="","",Ｄクラス女子S!$E$31)</f>
        <v/>
      </c>
      <c r="AV28" s="73" t="str">
        <f>IF(Ｄクラス女子S!$F$31="","",Ｄクラス女子S!$F$31)</f>
        <v/>
      </c>
    </row>
    <row r="29" spans="1:48" ht="18.75" x14ac:dyDescent="0.15">
      <c r="A29" s="78">
        <v>26</v>
      </c>
      <c r="B29" s="79" t="str">
        <f>IF(Aクラス男子Ｓ!$B$40="","",Aクラス男子Ｓ!$B$40)</f>
        <v/>
      </c>
      <c r="C29" s="79" t="str">
        <f>IF(Aクラス男子Ｓ!$C$40="","",Aクラス男子Ｓ!$C$40)</f>
        <v/>
      </c>
      <c r="D29" s="79" t="str">
        <f>IF(Aクラス男子Ｓ!$D$40="","",Aクラス男子Ｓ!$D$40)</f>
        <v/>
      </c>
      <c r="E29" s="153"/>
      <c r="F29" s="79" t="str">
        <f>IF(Aクラス男子Ｓ!$F$40="","",Aクラス男子Ｓ!$F$40)</f>
        <v/>
      </c>
      <c r="G29" s="76">
        <v>26</v>
      </c>
      <c r="H29" s="77" t="str">
        <f>IF(Ｂクラス男子Ｓ!$B$40="","",Ｂクラス男子Ｓ!$B$40)</f>
        <v/>
      </c>
      <c r="I29" s="77" t="str">
        <f>IF(Ｂクラス男子Ｓ!$C$40="","",Ｂクラス男子Ｓ!$C$40)</f>
        <v/>
      </c>
      <c r="J29" s="77" t="str">
        <f>IF(Ｂクラス男子Ｓ!$D$40="","",Ｂクラス男子Ｓ!$D$40)</f>
        <v/>
      </c>
      <c r="K29" s="154" t="str">
        <f>IF(Ｂクラス男子Ｓ!$E$40="","",Ｂクラス男子Ｓ!$E$40)</f>
        <v/>
      </c>
      <c r="L29" s="77" t="str">
        <f>IF(Ｂクラス男子Ｓ!$F$40="","",Ｂクラス男子Ｓ!$F$40)</f>
        <v/>
      </c>
      <c r="M29" s="74">
        <v>26</v>
      </c>
      <c r="N29" s="75" t="str">
        <f>IF(Ｃクラス男子Ｓ!$B$40="","",Ｃクラス男子Ｓ!$B$40)</f>
        <v/>
      </c>
      <c r="O29" s="75" t="str">
        <f>IF(Ｃクラス男子Ｓ!$C$40="","",Ｃクラス男子Ｓ!$C$40)</f>
        <v/>
      </c>
      <c r="P29" s="75" t="str">
        <f>IF(Ｃクラス男子Ｓ!$D$40="","",Ｃクラス男子Ｓ!$D$40)</f>
        <v/>
      </c>
      <c r="Q29" s="155" t="str">
        <f>IF(Ｃクラス男子Ｓ!$E$40="","",Ｃクラス男子Ｓ!$E$40)</f>
        <v/>
      </c>
      <c r="R29" s="75" t="str">
        <f>IF(Ｃクラス男子Ｓ!$F$40="","",Ｃクラス男子Ｓ!$F$40)</f>
        <v/>
      </c>
      <c r="S29" s="72">
        <v>26</v>
      </c>
      <c r="T29" s="73" t="str">
        <f>IF(Ｄクラス男子Ｓ!$B$40="","",Ｄクラス男子Ｓ!$B$40)</f>
        <v/>
      </c>
      <c r="U29" s="73" t="str">
        <f>IF(Ｄクラス男子Ｓ!$C$40="","",Ｄクラス男子Ｓ!$C$40)</f>
        <v/>
      </c>
      <c r="V29" s="73" t="str">
        <f>IF(Ｄクラス男子Ｓ!$D$40="","",Ｄクラス男子Ｓ!$D$40)</f>
        <v/>
      </c>
      <c r="W29" s="156" t="str">
        <f>IF(Ｄクラス男子Ｓ!$E$40="","",Ｄクラス男子Ｓ!$E$40)</f>
        <v/>
      </c>
      <c r="X29" s="73" t="str">
        <f>IF(Ｄクラス男子Ｓ!$F$40="","",Ｄクラス男子Ｓ!$F$40)</f>
        <v/>
      </c>
      <c r="Y29" s="78">
        <v>26</v>
      </c>
      <c r="Z29" s="79" t="str">
        <f>IF(Ａクラス女子Ｓ!$B$40="","",Ａクラス女子Ｓ!$B$40)</f>
        <v/>
      </c>
      <c r="AA29" s="79" t="str">
        <f>IF(Ａクラス女子Ｓ!$C$40="","",Ａクラス女子Ｓ!$C$40)</f>
        <v/>
      </c>
      <c r="AB29" s="79" t="str">
        <f>IF(Ａクラス女子Ｓ!$D$40="","",Ａクラス女子Ｓ!$D$40)</f>
        <v/>
      </c>
      <c r="AC29" s="153" t="str">
        <f>IF(Ａクラス女子Ｓ!$E$40="","",Ａクラス女子Ｓ!$E$40)</f>
        <v/>
      </c>
      <c r="AD29" s="79" t="str">
        <f>IF(Ａクラス女子Ｓ!$F$40="","",Ａクラス女子Ｓ!$F$40)</f>
        <v/>
      </c>
      <c r="AE29" s="76">
        <v>26</v>
      </c>
      <c r="AF29" s="77" t="str">
        <f>IF(Ｂクラス女子Ｓ!$B$40="","",Ｂクラス女子Ｓ!$B$40)</f>
        <v/>
      </c>
      <c r="AG29" s="77" t="str">
        <f>IF(Ｂクラス女子Ｓ!$C$40="","",Ｂクラス女子Ｓ!$C$40)</f>
        <v/>
      </c>
      <c r="AH29" s="77" t="str">
        <f>IF(Ｂクラス女子Ｓ!$D$40="","",Ｂクラス女子Ｓ!$D$40)</f>
        <v/>
      </c>
      <c r="AI29" s="154" t="str">
        <f>IF(Ｂクラス女子Ｓ!$E$40="","",Ｂクラス女子Ｓ!$E$40)</f>
        <v/>
      </c>
      <c r="AJ29" s="77" t="str">
        <f>IF(Ｂクラス女子Ｓ!$F$40="","",Ｂクラス女子Ｓ!$F$40)</f>
        <v/>
      </c>
      <c r="AK29" s="74">
        <v>26</v>
      </c>
      <c r="AL29" s="75" t="str">
        <f>IF(Ｃクラス女子Ｓ!$B$37="","",Ｃクラス女子Ｓ!$B$37)</f>
        <v/>
      </c>
      <c r="AM29" s="75" t="str">
        <f>IF(Ｃクラス女子Ｓ!$C$37="","",Ｃクラス女子Ｓ!$C$37)</f>
        <v/>
      </c>
      <c r="AN29" s="75" t="str">
        <f>IF(Ｃクラス女子Ｓ!$D$37="","",Ｃクラス女子Ｓ!$D$37)</f>
        <v/>
      </c>
      <c r="AO29" s="155" t="str">
        <f>IF(Ｃクラス女子Ｓ!$E$37="","",Ｃクラス女子Ｓ!$E$37)</f>
        <v/>
      </c>
      <c r="AP29" s="75" t="str">
        <f>IF(Ｃクラス女子Ｓ!$F$37="","",Ｃクラス女子Ｓ!$F$37)</f>
        <v/>
      </c>
      <c r="AQ29" s="72">
        <v>26</v>
      </c>
      <c r="AR29" s="73" t="str">
        <f>IF(Ｄクラス女子S!$B$40="","",Ｄクラス女子S!$B$40)</f>
        <v/>
      </c>
      <c r="AS29" s="73" t="str">
        <f>IF(Ｄクラス女子S!$C$40="","",Ｄクラス女子S!$C$40)</f>
        <v/>
      </c>
      <c r="AT29" s="73" t="str">
        <f>IF(Ｄクラス女子S!$D$40="","",Ｄクラス女子S!$D$40)</f>
        <v/>
      </c>
      <c r="AU29" s="156" t="str">
        <f>IF(Ｄクラス女子S!$E$40="","",Ｄクラス女子S!$E$40)</f>
        <v/>
      </c>
      <c r="AV29" s="73" t="str">
        <f>IF(Ｄクラス女子S!$F$40="","",Ｄクラス女子S!$F$40)</f>
        <v/>
      </c>
    </row>
    <row r="30" spans="1:48" ht="18.75" x14ac:dyDescent="0.15">
      <c r="A30" s="78">
        <v>27</v>
      </c>
      <c r="B30" s="79" t="str">
        <f>IF(Aクラス男子Ｓ!$B$41="","",Aクラス男子Ｓ!$B$41)</f>
        <v/>
      </c>
      <c r="C30" s="79" t="str">
        <f>IF(Aクラス男子Ｓ!$C$41="","",Aクラス男子Ｓ!$C$41)</f>
        <v/>
      </c>
      <c r="D30" s="79" t="str">
        <f>IF(Aクラス男子Ｓ!$D$41="","",Aクラス男子Ｓ!$D$41)</f>
        <v/>
      </c>
      <c r="E30" s="153"/>
      <c r="F30" s="79" t="str">
        <f>IF(Aクラス男子Ｓ!$F$41="","",Aクラス男子Ｓ!$F$41)</f>
        <v/>
      </c>
      <c r="G30" s="76">
        <v>27</v>
      </c>
      <c r="H30" s="77" t="str">
        <f>IF(Ｂクラス男子Ｓ!$B$41="","",Ｂクラス男子Ｓ!$B$41)</f>
        <v/>
      </c>
      <c r="I30" s="77" t="str">
        <f>IF(Ｂクラス男子Ｓ!$C$41="","",Ｂクラス男子Ｓ!$C$41)</f>
        <v/>
      </c>
      <c r="J30" s="77" t="str">
        <f>IF(Ｂクラス男子Ｓ!$D$41="","",Ｂクラス男子Ｓ!$D$41)</f>
        <v/>
      </c>
      <c r="K30" s="154" t="str">
        <f>IF(Ｂクラス男子Ｓ!$E$41="","",Ｂクラス男子Ｓ!$E$41)</f>
        <v/>
      </c>
      <c r="L30" s="77" t="str">
        <f>IF(Ｂクラス男子Ｓ!$F$41="","",Ｂクラス男子Ｓ!$F$41)</f>
        <v/>
      </c>
      <c r="M30" s="74">
        <v>27</v>
      </c>
      <c r="N30" s="75" t="str">
        <f>IF(Ｃクラス男子Ｓ!$B$41="","",Ｃクラス男子Ｓ!$B$41)</f>
        <v/>
      </c>
      <c r="O30" s="75" t="str">
        <f>IF(Ｃクラス男子Ｓ!$C$41="","",Ｃクラス男子Ｓ!$C$41)</f>
        <v/>
      </c>
      <c r="P30" s="75" t="str">
        <f>IF(Ｃクラス男子Ｓ!$D$41="","",Ｃクラス男子Ｓ!$D$41)</f>
        <v/>
      </c>
      <c r="Q30" s="155" t="str">
        <f>IF(Ｃクラス男子Ｓ!$E$41="","",Ｃクラス男子Ｓ!$E$41)</f>
        <v/>
      </c>
      <c r="R30" s="75" t="str">
        <f>IF(Ｃクラス男子Ｓ!$F$41="","",Ｃクラス男子Ｓ!$F$41)</f>
        <v/>
      </c>
      <c r="S30" s="72">
        <v>27</v>
      </c>
      <c r="T30" s="73" t="str">
        <f>IF(Ｄクラス男子Ｓ!$B$41="","",Ｄクラス男子Ｓ!$B$41)</f>
        <v/>
      </c>
      <c r="U30" s="73" t="str">
        <f>IF(Ｄクラス男子Ｓ!$C$41="","",Ｄクラス男子Ｓ!$C$41)</f>
        <v/>
      </c>
      <c r="V30" s="73" t="str">
        <f>IF(Ｄクラス男子Ｓ!$D$41="","",Ｄクラス男子Ｓ!$D$41)</f>
        <v/>
      </c>
      <c r="W30" s="156" t="str">
        <f>IF(Ｄクラス男子Ｓ!$E$41="","",Ｄクラス男子Ｓ!$E$41)</f>
        <v/>
      </c>
      <c r="X30" s="73" t="str">
        <f>IF(Ｄクラス男子Ｓ!$F$41="","",Ｄクラス男子Ｓ!$F$41)</f>
        <v/>
      </c>
      <c r="Y30" s="78">
        <v>27</v>
      </c>
      <c r="Z30" s="79" t="str">
        <f>IF(Ａクラス女子Ｓ!$B$41="","",Ａクラス女子Ｓ!$B$41)</f>
        <v/>
      </c>
      <c r="AA30" s="79" t="str">
        <f>IF(Ａクラス女子Ｓ!$C$41="","",Ａクラス女子Ｓ!$C$41)</f>
        <v/>
      </c>
      <c r="AB30" s="79" t="str">
        <f>IF(Ａクラス女子Ｓ!$D$41="","",Ａクラス女子Ｓ!$D$41)</f>
        <v/>
      </c>
      <c r="AC30" s="153" t="str">
        <f>IF(Ａクラス女子Ｓ!$E$41="","",Ａクラス女子Ｓ!$E$41)</f>
        <v/>
      </c>
      <c r="AD30" s="79" t="str">
        <f>IF(Ａクラス女子Ｓ!$F$41="","",Ａクラス女子Ｓ!$F$41)</f>
        <v/>
      </c>
      <c r="AE30" s="76">
        <v>27</v>
      </c>
      <c r="AF30" s="77" t="str">
        <f>IF(Ｂクラス女子Ｓ!$B$41="","",Ｂクラス女子Ｓ!$B$41)</f>
        <v/>
      </c>
      <c r="AG30" s="77" t="str">
        <f>IF(Ｂクラス女子Ｓ!$C$41="","",Ｂクラス女子Ｓ!$C$41)</f>
        <v/>
      </c>
      <c r="AH30" s="77" t="str">
        <f>IF(Ｂクラス女子Ｓ!$D$41="","",Ｂクラス女子Ｓ!$D$41)</f>
        <v/>
      </c>
      <c r="AI30" s="154" t="str">
        <f>IF(Ｂクラス女子Ｓ!$E$41="","",Ｂクラス女子Ｓ!$E$41)</f>
        <v/>
      </c>
      <c r="AJ30" s="77" t="str">
        <f>IF(Ｂクラス女子Ｓ!$F$41="","",Ｂクラス女子Ｓ!$F$41)</f>
        <v/>
      </c>
      <c r="AK30" s="74">
        <v>27</v>
      </c>
      <c r="AL30" s="75" t="str">
        <f>IF(Ｃクラス女子Ｓ!$B$38="","",Ｃクラス女子Ｓ!$B$38)</f>
        <v/>
      </c>
      <c r="AM30" s="75" t="str">
        <f>IF(Ｃクラス女子Ｓ!$C$38="","",Ｃクラス女子Ｓ!$C$38)</f>
        <v/>
      </c>
      <c r="AN30" s="75" t="str">
        <f>IF(Ｃクラス女子Ｓ!$D$38="","",Ｃクラス女子Ｓ!$D$38)</f>
        <v/>
      </c>
      <c r="AO30" s="155" t="str">
        <f>IF(Ｃクラス女子Ｓ!$E$38="","",Ｃクラス女子Ｓ!$E$38)</f>
        <v/>
      </c>
      <c r="AP30" s="75" t="str">
        <f>IF(Ｃクラス女子Ｓ!$F$38="","",Ｃクラス女子Ｓ!$F$38)</f>
        <v/>
      </c>
      <c r="AQ30" s="72">
        <v>27</v>
      </c>
      <c r="AR30" s="73" t="str">
        <f>IF(Ｄクラス女子S!$B$41="","",Ｄクラス女子S!$B$41)</f>
        <v/>
      </c>
      <c r="AS30" s="73" t="str">
        <f>IF(Ｄクラス女子S!$C$41="","",Ｄクラス女子S!$C$41)</f>
        <v/>
      </c>
      <c r="AT30" s="73" t="str">
        <f>IF(Ｄクラス女子S!$D$41="","",Ｄクラス女子S!$D$41)</f>
        <v/>
      </c>
      <c r="AU30" s="156" t="str">
        <f>IF(Ｄクラス女子S!$E$41="","",Ｄクラス女子S!$E$41)</f>
        <v/>
      </c>
      <c r="AV30" s="73" t="str">
        <f>IF(Ｄクラス女子S!$F$41="","",Ｄクラス女子S!$F$41)</f>
        <v/>
      </c>
    </row>
    <row r="31" spans="1:48" ht="18.75" x14ac:dyDescent="0.15">
      <c r="A31" s="78">
        <v>28</v>
      </c>
      <c r="B31" s="79" t="str">
        <f>IF(Aクラス男子Ｓ!$B$42="","",Aクラス男子Ｓ!$B$42)</f>
        <v/>
      </c>
      <c r="C31" s="79" t="str">
        <f>IF(Aクラス男子Ｓ!$C$42="","",Aクラス男子Ｓ!$C$42)</f>
        <v/>
      </c>
      <c r="D31" s="79" t="str">
        <f>IF(Aクラス男子Ｓ!$D$42="","",Aクラス男子Ｓ!$D$42)</f>
        <v/>
      </c>
      <c r="E31" s="153"/>
      <c r="F31" s="79" t="str">
        <f>IF(Aクラス男子Ｓ!$F$42="","",Aクラス男子Ｓ!$F$42)</f>
        <v/>
      </c>
      <c r="G31" s="76">
        <v>28</v>
      </c>
      <c r="H31" s="77" t="str">
        <f>IF(Ｂクラス男子Ｓ!$B$42="","",Ｂクラス男子Ｓ!$B$42)</f>
        <v/>
      </c>
      <c r="I31" s="77" t="str">
        <f>IF(Ｂクラス男子Ｓ!$C$42="","",Ｂクラス男子Ｓ!$C$42)</f>
        <v/>
      </c>
      <c r="J31" s="77" t="str">
        <f>IF(Ｂクラス男子Ｓ!$D$42="","",Ｂクラス男子Ｓ!$D$42)</f>
        <v/>
      </c>
      <c r="K31" s="154" t="str">
        <f>IF(Ｂクラス男子Ｓ!$E$42="","",Ｂクラス男子Ｓ!$E$42)</f>
        <v/>
      </c>
      <c r="L31" s="77" t="str">
        <f>IF(Ｂクラス男子Ｓ!$F$42="","",Ｂクラス男子Ｓ!$F$42)</f>
        <v/>
      </c>
      <c r="M31" s="74">
        <v>28</v>
      </c>
      <c r="N31" s="75" t="str">
        <f>IF(Ｃクラス男子Ｓ!$B$42="","",Ｃクラス男子Ｓ!$B$42)</f>
        <v/>
      </c>
      <c r="O31" s="75" t="str">
        <f>IF(Ｃクラス男子Ｓ!$C$42="","",Ｃクラス男子Ｓ!$C$42)</f>
        <v/>
      </c>
      <c r="P31" s="75" t="str">
        <f>IF(Ｃクラス男子Ｓ!$D$42="","",Ｃクラス男子Ｓ!$D$42)</f>
        <v/>
      </c>
      <c r="Q31" s="155" t="str">
        <f>IF(Ｃクラス男子Ｓ!$E$42="","",Ｃクラス男子Ｓ!$E$42)</f>
        <v/>
      </c>
      <c r="R31" s="75" t="str">
        <f>IF(Ｃクラス男子Ｓ!$F$42="","",Ｃクラス男子Ｓ!$F$42)</f>
        <v/>
      </c>
      <c r="S31" s="72">
        <v>28</v>
      </c>
      <c r="T31" s="73" t="str">
        <f>IF(Ｄクラス男子Ｓ!$B$42="","",Ｄクラス男子Ｓ!$B$42)</f>
        <v/>
      </c>
      <c r="U31" s="73" t="str">
        <f>IF(Ｄクラス男子Ｓ!$C$42="","",Ｄクラス男子Ｓ!$C$42)</f>
        <v/>
      </c>
      <c r="V31" s="73" t="str">
        <f>IF(Ｄクラス男子Ｓ!$D$42="","",Ｄクラス男子Ｓ!$D$42)</f>
        <v/>
      </c>
      <c r="W31" s="156" t="str">
        <f>IF(Ｄクラス男子Ｓ!$E$42="","",Ｄクラス男子Ｓ!$E$42)</f>
        <v/>
      </c>
      <c r="X31" s="73" t="str">
        <f>IF(Ｄクラス男子Ｓ!$F$42="","",Ｄクラス男子Ｓ!$F$42)</f>
        <v/>
      </c>
      <c r="Y31" s="78">
        <v>28</v>
      </c>
      <c r="Z31" s="79" t="str">
        <f>IF(Ａクラス女子Ｓ!$B$42="","",Ａクラス女子Ｓ!$B$42)</f>
        <v/>
      </c>
      <c r="AA31" s="79" t="str">
        <f>IF(Ａクラス女子Ｓ!$C$42="","",Ａクラス女子Ｓ!$C$42)</f>
        <v/>
      </c>
      <c r="AB31" s="79" t="str">
        <f>IF(Ａクラス女子Ｓ!$D$42="","",Ａクラス女子Ｓ!$D$42)</f>
        <v/>
      </c>
      <c r="AC31" s="153" t="str">
        <f>IF(Ａクラス女子Ｓ!$E$42="","",Ａクラス女子Ｓ!$E$42)</f>
        <v/>
      </c>
      <c r="AD31" s="79" t="str">
        <f>IF(Ａクラス女子Ｓ!$F$42="","",Ａクラス女子Ｓ!$F$42)</f>
        <v/>
      </c>
      <c r="AE31" s="76">
        <v>28</v>
      </c>
      <c r="AF31" s="77" t="str">
        <f>IF(Ｂクラス女子Ｓ!$B$42="","",Ｂクラス女子Ｓ!$B$42)</f>
        <v/>
      </c>
      <c r="AG31" s="77" t="str">
        <f>IF(Ｂクラス女子Ｓ!$C$42="","",Ｂクラス女子Ｓ!$C$42)</f>
        <v/>
      </c>
      <c r="AH31" s="77" t="str">
        <f>IF(Ｂクラス女子Ｓ!$D$42="","",Ｂクラス女子Ｓ!$D$42)</f>
        <v/>
      </c>
      <c r="AI31" s="154" t="str">
        <f>IF(Ｂクラス女子Ｓ!$E$42="","",Ｂクラス女子Ｓ!$E$42)</f>
        <v/>
      </c>
      <c r="AJ31" s="77" t="str">
        <f>IF(Ｂクラス女子Ｓ!$F$42="","",Ｂクラス女子Ｓ!$F$42)</f>
        <v/>
      </c>
      <c r="AK31" s="74">
        <v>28</v>
      </c>
      <c r="AL31" s="75" t="str">
        <f>IF(Ｃクラス女子Ｓ!$B$39="","",Ｃクラス女子Ｓ!$B$39)</f>
        <v/>
      </c>
      <c r="AM31" s="75" t="str">
        <f>IF(Ｃクラス女子Ｓ!$C$39="","",Ｃクラス女子Ｓ!$C$39)</f>
        <v/>
      </c>
      <c r="AN31" s="75" t="str">
        <f>IF(Ｃクラス女子Ｓ!$D$39="","",Ｃクラス女子Ｓ!$D$39)</f>
        <v/>
      </c>
      <c r="AO31" s="155" t="str">
        <f>IF(Ｃクラス女子Ｓ!$E$39="","",Ｃクラス女子Ｓ!$E$39)</f>
        <v/>
      </c>
      <c r="AP31" s="75" t="str">
        <f>IF(Ｃクラス女子Ｓ!$F$39="","",Ｃクラス女子Ｓ!$F$39)</f>
        <v/>
      </c>
      <c r="AQ31" s="72">
        <v>28</v>
      </c>
      <c r="AR31" s="73" t="str">
        <f>IF(Ｄクラス女子S!$B$42="","",Ｄクラス女子S!$B$42)</f>
        <v/>
      </c>
      <c r="AS31" s="73" t="str">
        <f>IF(Ｄクラス女子S!$C$42="","",Ｄクラス女子S!$C$42)</f>
        <v/>
      </c>
      <c r="AT31" s="73" t="str">
        <f>IF(Ｄクラス女子S!$D$42="","",Ｄクラス女子S!$D$42)</f>
        <v/>
      </c>
      <c r="AU31" s="156" t="str">
        <f>IF(Ｄクラス女子S!$E$42="","",Ｄクラス女子S!$E$42)</f>
        <v/>
      </c>
      <c r="AV31" s="73" t="str">
        <f>IF(Ｄクラス女子S!$F$42="","",Ｄクラス女子S!$F$42)</f>
        <v/>
      </c>
    </row>
    <row r="32" spans="1:48" ht="18.75" x14ac:dyDescent="0.15">
      <c r="A32" s="78">
        <v>29</v>
      </c>
      <c r="B32" s="79" t="str">
        <f>IF(Aクラス男子Ｓ!$B$43="","",Aクラス男子Ｓ!$B$43)</f>
        <v/>
      </c>
      <c r="C32" s="79" t="str">
        <f>IF(Aクラス男子Ｓ!$C$43="","",Aクラス男子Ｓ!$C$43)</f>
        <v/>
      </c>
      <c r="D32" s="79" t="str">
        <f>IF(Aクラス男子Ｓ!$D$43="","",Aクラス男子Ｓ!$D$43)</f>
        <v/>
      </c>
      <c r="E32" s="153"/>
      <c r="F32" s="79" t="str">
        <f>IF(Aクラス男子Ｓ!$F$43="","",Aクラス男子Ｓ!$F$43)</f>
        <v/>
      </c>
      <c r="G32" s="76">
        <v>29</v>
      </c>
      <c r="H32" s="77" t="str">
        <f>IF(Ｂクラス男子Ｓ!$B$43="","",Ｂクラス男子Ｓ!$B$43)</f>
        <v/>
      </c>
      <c r="I32" s="77" t="str">
        <f>IF(Ｂクラス男子Ｓ!$C$43="","",Ｂクラス男子Ｓ!$C$43)</f>
        <v/>
      </c>
      <c r="J32" s="77" t="str">
        <f>IF(Ｂクラス男子Ｓ!$D$43="","",Ｂクラス男子Ｓ!$D$43)</f>
        <v/>
      </c>
      <c r="K32" s="154" t="str">
        <f>IF(Ｂクラス男子Ｓ!$E$43="","",Ｂクラス男子Ｓ!$E$43)</f>
        <v/>
      </c>
      <c r="L32" s="77" t="str">
        <f>IF(Ｂクラス男子Ｓ!$F$43="","",Ｂクラス男子Ｓ!$F$43)</f>
        <v/>
      </c>
      <c r="M32" s="74">
        <v>29</v>
      </c>
      <c r="N32" s="75" t="str">
        <f>IF(Ｃクラス男子Ｓ!$B$43="","",Ｃクラス男子Ｓ!$B$43)</f>
        <v/>
      </c>
      <c r="O32" s="75" t="str">
        <f>IF(Ｃクラス男子Ｓ!$C$43="","",Ｃクラス男子Ｓ!$C$43)</f>
        <v/>
      </c>
      <c r="P32" s="75" t="str">
        <f>IF(Ｃクラス男子Ｓ!$D$43="","",Ｃクラス男子Ｓ!$D$43)</f>
        <v/>
      </c>
      <c r="Q32" s="155" t="str">
        <f>IF(Ｃクラス男子Ｓ!$E$43="","",Ｃクラス男子Ｓ!$E$43)</f>
        <v/>
      </c>
      <c r="R32" s="75" t="str">
        <f>IF(Ｃクラス男子Ｓ!$F$43="","",Ｃクラス男子Ｓ!$F$43)</f>
        <v/>
      </c>
      <c r="S32" s="72">
        <v>29</v>
      </c>
      <c r="T32" s="73" t="str">
        <f>IF(Ｄクラス男子Ｓ!$B$43="","",Ｄクラス男子Ｓ!$B$43)</f>
        <v/>
      </c>
      <c r="U32" s="73" t="str">
        <f>IF(Ｄクラス男子Ｓ!$C$43="","",Ｄクラス男子Ｓ!$C$43)</f>
        <v/>
      </c>
      <c r="V32" s="73" t="str">
        <f>IF(Ｄクラス男子Ｓ!$D$43="","",Ｄクラス男子Ｓ!$D$43)</f>
        <v/>
      </c>
      <c r="W32" s="156" t="str">
        <f>IF(Ｄクラス男子Ｓ!$E$43="","",Ｄクラス男子Ｓ!$E$43)</f>
        <v/>
      </c>
      <c r="X32" s="73" t="str">
        <f>IF(Ｄクラス男子Ｓ!$F$43="","",Ｄクラス男子Ｓ!$F$43)</f>
        <v/>
      </c>
      <c r="Y32" s="78">
        <v>29</v>
      </c>
      <c r="Z32" s="79" t="str">
        <f>IF(Ａクラス女子Ｓ!$B$43="","",Ａクラス女子Ｓ!$B$43)</f>
        <v/>
      </c>
      <c r="AA32" s="79" t="str">
        <f>IF(Ａクラス女子Ｓ!$C$43="","",Ａクラス女子Ｓ!$C$43)</f>
        <v/>
      </c>
      <c r="AB32" s="79" t="str">
        <f>IF(Ａクラス女子Ｓ!$D$43="","",Ａクラス女子Ｓ!$D$43)</f>
        <v/>
      </c>
      <c r="AC32" s="153" t="str">
        <f>IF(Ａクラス女子Ｓ!$E$43="","",Ａクラス女子Ｓ!$E$43)</f>
        <v/>
      </c>
      <c r="AD32" s="79" t="str">
        <f>IF(Ａクラス女子Ｓ!$F$43="","",Ａクラス女子Ｓ!$F$43)</f>
        <v/>
      </c>
      <c r="AE32" s="76">
        <v>29</v>
      </c>
      <c r="AF32" s="77" t="str">
        <f>IF(Ｂクラス女子Ｓ!$B$43="","",Ｂクラス女子Ｓ!$B$43)</f>
        <v/>
      </c>
      <c r="AG32" s="77" t="str">
        <f>IF(Ｂクラス女子Ｓ!$C$43="","",Ｂクラス女子Ｓ!$C$43)</f>
        <v/>
      </c>
      <c r="AH32" s="77" t="str">
        <f>IF(Ｂクラス女子Ｓ!$D$43="","",Ｂクラス女子Ｓ!$D$43)</f>
        <v/>
      </c>
      <c r="AI32" s="154" t="str">
        <f>IF(Ｂクラス女子Ｓ!$E$43="","",Ｂクラス女子Ｓ!$E$43)</f>
        <v/>
      </c>
      <c r="AJ32" s="77" t="str">
        <f>IF(Ｂクラス女子Ｓ!$F$43="","",Ｂクラス女子Ｓ!$F$43)</f>
        <v/>
      </c>
      <c r="AK32" s="74">
        <v>29</v>
      </c>
      <c r="AL32" s="75" t="str">
        <f>IF(Ｃクラス女子Ｓ!$B$40="","",Ｃクラス女子Ｓ!$B$40)</f>
        <v/>
      </c>
      <c r="AM32" s="75" t="str">
        <f>IF(Ｃクラス女子Ｓ!$C$40="","",Ｃクラス女子Ｓ!$C$40)</f>
        <v/>
      </c>
      <c r="AN32" s="75" t="str">
        <f>IF(Ｃクラス女子Ｓ!$D$40="","",Ｃクラス女子Ｓ!$D$40)</f>
        <v/>
      </c>
      <c r="AO32" s="155" t="str">
        <f>IF(Ｃクラス女子Ｓ!$E$40="","",Ｃクラス女子Ｓ!$E$40)</f>
        <v/>
      </c>
      <c r="AP32" s="75" t="str">
        <f>IF(Ｃクラス女子Ｓ!$F$40="","",Ｃクラス女子Ｓ!$F$40)</f>
        <v/>
      </c>
      <c r="AQ32" s="72">
        <v>29</v>
      </c>
      <c r="AR32" s="73" t="str">
        <f>IF(Ｄクラス女子S!$B$43="","",Ｄクラス女子S!$B$43)</f>
        <v/>
      </c>
      <c r="AS32" s="73" t="str">
        <f>IF(Ｄクラス女子S!$C$43="","",Ｄクラス女子S!$C$43)</f>
        <v/>
      </c>
      <c r="AT32" s="73" t="str">
        <f>IF(Ｄクラス女子S!$D$43="","",Ｄクラス女子S!$D$43)</f>
        <v/>
      </c>
      <c r="AU32" s="156" t="str">
        <f>IF(Ｄクラス女子S!$E$43="","",Ｄクラス女子S!$E$43)</f>
        <v/>
      </c>
      <c r="AV32" s="73" t="str">
        <f>IF(Ｄクラス女子S!$F$43="","",Ｄクラス女子S!$F$43)</f>
        <v/>
      </c>
    </row>
    <row r="33" spans="1:48" ht="18.75" x14ac:dyDescent="0.15">
      <c r="A33" s="78">
        <v>30</v>
      </c>
      <c r="B33" s="79" t="str">
        <f>IF(Aクラス男子Ｓ!$B$44="","",Aクラス男子Ｓ!$B$44)</f>
        <v/>
      </c>
      <c r="C33" s="79" t="str">
        <f>IF(Aクラス男子Ｓ!$C$44="","",Aクラス男子Ｓ!$C$44)</f>
        <v/>
      </c>
      <c r="D33" s="79" t="str">
        <f>IF(Aクラス男子Ｓ!$D$44="","",Aクラス男子Ｓ!$D$44)</f>
        <v/>
      </c>
      <c r="E33" s="153"/>
      <c r="F33" s="79" t="str">
        <f>IF(Aクラス男子Ｓ!$F$44="","",Aクラス男子Ｓ!$F$44)</f>
        <v/>
      </c>
      <c r="G33" s="76">
        <v>30</v>
      </c>
      <c r="H33" s="77" t="str">
        <f>IF(Ｂクラス男子Ｓ!$B$44="","",Ｂクラス男子Ｓ!$B$44)</f>
        <v/>
      </c>
      <c r="I33" s="77" t="str">
        <f>IF(Ｂクラス男子Ｓ!$C$44="","",Ｂクラス男子Ｓ!$C$44)</f>
        <v/>
      </c>
      <c r="J33" s="77" t="str">
        <f>IF(Ｂクラス男子Ｓ!$D$44="","",Ｂクラス男子Ｓ!$D$44)</f>
        <v/>
      </c>
      <c r="K33" s="154" t="str">
        <f>IF(Ｂクラス男子Ｓ!$E$44="","",Ｂクラス男子Ｓ!$E$44)</f>
        <v/>
      </c>
      <c r="L33" s="77" t="str">
        <f>IF(Ｂクラス男子Ｓ!$F$44="","",Ｂクラス男子Ｓ!$F$44)</f>
        <v/>
      </c>
      <c r="M33" s="74">
        <v>30</v>
      </c>
      <c r="N33" s="75" t="str">
        <f>IF(Ｃクラス男子Ｓ!$B$44="","",Ｃクラス男子Ｓ!$B$44)</f>
        <v/>
      </c>
      <c r="O33" s="75" t="str">
        <f>IF(Ｃクラス男子Ｓ!$C$44="","",Ｃクラス男子Ｓ!$C$44)</f>
        <v/>
      </c>
      <c r="P33" s="75" t="str">
        <f>IF(Ｃクラス男子Ｓ!$D$44="","",Ｃクラス男子Ｓ!$D$44)</f>
        <v/>
      </c>
      <c r="Q33" s="155" t="str">
        <f>IF(Ｃクラス男子Ｓ!$E$44="","",Ｃクラス男子Ｓ!$E$44)</f>
        <v/>
      </c>
      <c r="R33" s="75" t="str">
        <f>IF(Ｃクラス男子Ｓ!$F$44="","",Ｃクラス男子Ｓ!$F$44)</f>
        <v/>
      </c>
      <c r="S33" s="72">
        <v>30</v>
      </c>
      <c r="T33" s="73" t="str">
        <f>IF(Ｄクラス男子Ｓ!$B$44="","",Ｄクラス男子Ｓ!$B$44)</f>
        <v/>
      </c>
      <c r="U33" s="73" t="str">
        <f>IF(Ｄクラス男子Ｓ!$C$44="","",Ｄクラス男子Ｓ!$C$44)</f>
        <v/>
      </c>
      <c r="V33" s="73" t="str">
        <f>IF(Ｄクラス男子Ｓ!$D$44="","",Ｄクラス男子Ｓ!$D$44)</f>
        <v/>
      </c>
      <c r="W33" s="156" t="str">
        <f>IF(Ｄクラス男子Ｓ!$E$44="","",Ｄクラス男子Ｓ!$E$44)</f>
        <v/>
      </c>
      <c r="X33" s="73" t="str">
        <f>IF(Ｄクラス男子Ｓ!$F$44="","",Ｄクラス男子Ｓ!$F$44)</f>
        <v/>
      </c>
      <c r="Y33" s="78">
        <v>30</v>
      </c>
      <c r="Z33" s="79" t="str">
        <f>IF(Ａクラス女子Ｓ!$B$44="","",Ａクラス女子Ｓ!$B$44)</f>
        <v/>
      </c>
      <c r="AA33" s="79" t="str">
        <f>IF(Ａクラス女子Ｓ!$C$44="","",Ａクラス女子Ｓ!$C$44)</f>
        <v/>
      </c>
      <c r="AB33" s="79" t="str">
        <f>IF(Ａクラス女子Ｓ!$D$44="","",Ａクラス女子Ｓ!$D$44)</f>
        <v/>
      </c>
      <c r="AC33" s="153" t="str">
        <f>IF(Ａクラス女子Ｓ!$E$44="","",Ａクラス女子Ｓ!$E$44)</f>
        <v/>
      </c>
      <c r="AD33" s="79" t="str">
        <f>IF(Ａクラス女子Ｓ!$F$44="","",Ａクラス女子Ｓ!$F$44)</f>
        <v/>
      </c>
      <c r="AE33" s="76">
        <v>30</v>
      </c>
      <c r="AF33" s="77" t="str">
        <f>IF(Ｂクラス女子Ｓ!$B$44="","",Ｂクラス女子Ｓ!$B$44)</f>
        <v/>
      </c>
      <c r="AG33" s="77" t="str">
        <f>IF(Ｂクラス女子Ｓ!$C$44="","",Ｂクラス女子Ｓ!$C$44)</f>
        <v/>
      </c>
      <c r="AH33" s="77" t="str">
        <f>IF(Ｂクラス女子Ｓ!$D$44="","",Ｂクラス女子Ｓ!$D$44)</f>
        <v/>
      </c>
      <c r="AI33" s="154" t="str">
        <f>IF(Ｂクラス女子Ｓ!$E$44="","",Ｂクラス女子Ｓ!$E$44)</f>
        <v/>
      </c>
      <c r="AJ33" s="77" t="str">
        <f>IF(Ｂクラス女子Ｓ!$F$44="","",Ｂクラス女子Ｓ!$F$44)</f>
        <v/>
      </c>
      <c r="AK33" s="74">
        <v>30</v>
      </c>
      <c r="AL33" s="75" t="str">
        <f>IF(Ｃクラス女子Ｓ!$B$41="","",Ｃクラス女子Ｓ!$B$41)</f>
        <v/>
      </c>
      <c r="AM33" s="75" t="str">
        <f>IF(Ｃクラス女子Ｓ!$C$41="","",Ｃクラス女子Ｓ!$C$41)</f>
        <v/>
      </c>
      <c r="AN33" s="75" t="str">
        <f>IF(Ｃクラス女子Ｓ!$D$41="","",Ｃクラス女子Ｓ!$D$41)</f>
        <v/>
      </c>
      <c r="AO33" s="155" t="str">
        <f>IF(Ｃクラス女子Ｓ!$E$41="","",Ｃクラス女子Ｓ!$E$41)</f>
        <v/>
      </c>
      <c r="AP33" s="75" t="str">
        <f>IF(Ｃクラス女子Ｓ!$F$41="","",Ｃクラス女子Ｓ!$F$41)</f>
        <v/>
      </c>
      <c r="AQ33" s="72">
        <v>30</v>
      </c>
      <c r="AR33" s="73" t="str">
        <f>IF(Ｄクラス女子S!$B$44="","",Ｄクラス女子S!$B$44)</f>
        <v/>
      </c>
      <c r="AS33" s="73" t="str">
        <f>IF(Ｄクラス女子S!$C$44="","",Ｄクラス女子S!$C$44)</f>
        <v/>
      </c>
      <c r="AT33" s="73" t="str">
        <f>IF(Ｄクラス女子S!$D$44="","",Ｄクラス女子S!$D$44)</f>
        <v/>
      </c>
      <c r="AU33" s="156" t="str">
        <f>IF(Ｄクラス女子S!$E$44="","",Ｄクラス女子S!$E$44)</f>
        <v/>
      </c>
      <c r="AV33" s="73" t="str">
        <f>IF(Ｄクラス女子S!$F$44="","",Ｄクラス女子S!$F$44)</f>
        <v/>
      </c>
    </row>
    <row r="34" spans="1:48" ht="18.75" x14ac:dyDescent="0.15">
      <c r="A34" s="78">
        <v>31</v>
      </c>
      <c r="B34" s="79" t="str">
        <f>IF(Aクラス男子Ｓ!$B$45="","",Aクラス男子Ｓ!$B$45)</f>
        <v/>
      </c>
      <c r="C34" s="79" t="str">
        <f>IF(Aクラス男子Ｓ!$C$45="","",Aクラス男子Ｓ!$C$45)</f>
        <v/>
      </c>
      <c r="D34" s="79" t="str">
        <f>IF(Aクラス男子Ｓ!$D$45="","",Aクラス男子Ｓ!$D$45)</f>
        <v/>
      </c>
      <c r="E34" s="153"/>
      <c r="F34" s="79" t="str">
        <f>IF(Aクラス男子Ｓ!$F$45="","",Aクラス男子Ｓ!$F$45)</f>
        <v/>
      </c>
      <c r="G34" s="76">
        <v>31</v>
      </c>
      <c r="H34" s="77" t="str">
        <f>IF(Ｂクラス男子Ｓ!$B$45="","",Ｂクラス男子Ｓ!$B$45)</f>
        <v/>
      </c>
      <c r="I34" s="77" t="str">
        <f>IF(Ｂクラス男子Ｓ!$C$45="","",Ｂクラス男子Ｓ!$C$45)</f>
        <v/>
      </c>
      <c r="J34" s="77" t="str">
        <f>IF(Ｂクラス男子Ｓ!$D$45="","",Ｂクラス男子Ｓ!$D$45)</f>
        <v/>
      </c>
      <c r="K34" s="154" t="str">
        <f>IF(Ｂクラス男子Ｓ!$E$45="","",Ｂクラス男子Ｓ!$E$45)</f>
        <v/>
      </c>
      <c r="L34" s="77" t="str">
        <f>IF(Ｂクラス男子Ｓ!$F$45="","",Ｂクラス男子Ｓ!$F$45)</f>
        <v/>
      </c>
      <c r="M34" s="74">
        <v>31</v>
      </c>
      <c r="N34" s="75" t="str">
        <f>IF(Ｃクラス男子Ｓ!$B$45="","",Ｃクラス男子Ｓ!$B$45)</f>
        <v/>
      </c>
      <c r="O34" s="75" t="str">
        <f>IF(Ｃクラス男子Ｓ!$C$45="","",Ｃクラス男子Ｓ!$C$45)</f>
        <v/>
      </c>
      <c r="P34" s="75" t="str">
        <f>IF(Ｃクラス男子Ｓ!$D$45="","",Ｃクラス男子Ｓ!$D$45)</f>
        <v/>
      </c>
      <c r="Q34" s="155" t="str">
        <f>IF(Ｃクラス男子Ｓ!$E$45="","",Ｃクラス男子Ｓ!$E$45)</f>
        <v/>
      </c>
      <c r="R34" s="75" t="str">
        <f>IF(Ｃクラス男子Ｓ!$F$45="","",Ｃクラス男子Ｓ!$F$45)</f>
        <v/>
      </c>
      <c r="S34" s="72">
        <v>31</v>
      </c>
      <c r="T34" s="73" t="str">
        <f>IF(Ｄクラス男子Ｓ!$B$45="","",Ｄクラス男子Ｓ!$B$45)</f>
        <v/>
      </c>
      <c r="U34" s="73" t="str">
        <f>IF(Ｄクラス男子Ｓ!$C$45="","",Ｄクラス男子Ｓ!$C$45)</f>
        <v/>
      </c>
      <c r="V34" s="73" t="str">
        <f>IF(Ｄクラス男子Ｓ!$D$45="","",Ｄクラス男子Ｓ!$D$45)</f>
        <v/>
      </c>
      <c r="W34" s="156" t="str">
        <f>IF(Ｄクラス男子Ｓ!$E$45="","",Ｄクラス男子Ｓ!$E$45)</f>
        <v/>
      </c>
      <c r="X34" s="73" t="str">
        <f>IF(Ｄクラス男子Ｓ!$F$45="","",Ｄクラス男子Ｓ!$F$45)</f>
        <v/>
      </c>
      <c r="Y34" s="78">
        <v>31</v>
      </c>
      <c r="Z34" s="79" t="str">
        <f>IF(Ａクラス女子Ｓ!$B$45="","",Ａクラス女子Ｓ!$B$45)</f>
        <v/>
      </c>
      <c r="AA34" s="79" t="str">
        <f>IF(Ａクラス女子Ｓ!$C$45="","",Ａクラス女子Ｓ!$C$45)</f>
        <v/>
      </c>
      <c r="AB34" s="79" t="str">
        <f>IF(Ａクラス女子Ｓ!$D$45="","",Ａクラス女子Ｓ!$D$45)</f>
        <v/>
      </c>
      <c r="AC34" s="153" t="str">
        <f>IF(Ａクラス女子Ｓ!$E$45="","",Ａクラス女子Ｓ!$E$45)</f>
        <v/>
      </c>
      <c r="AD34" s="79" t="str">
        <f>IF(Ａクラス女子Ｓ!$F$45="","",Ａクラス女子Ｓ!$F$45)</f>
        <v/>
      </c>
      <c r="AE34" s="76">
        <v>31</v>
      </c>
      <c r="AF34" s="77" t="str">
        <f>IF(Ｂクラス女子Ｓ!$B$45="","",Ｂクラス女子Ｓ!$B$45)</f>
        <v/>
      </c>
      <c r="AG34" s="77" t="str">
        <f>IF(Ｂクラス女子Ｓ!$C$45="","",Ｂクラス女子Ｓ!$C$45)</f>
        <v/>
      </c>
      <c r="AH34" s="77" t="str">
        <f>IF(Ｂクラス女子Ｓ!$D$45="","",Ｂクラス女子Ｓ!$D$45)</f>
        <v/>
      </c>
      <c r="AI34" s="154" t="str">
        <f>IF(Ｂクラス女子Ｓ!$E$45="","",Ｂクラス女子Ｓ!$E$45)</f>
        <v/>
      </c>
      <c r="AJ34" s="77" t="str">
        <f>IF(Ｂクラス女子Ｓ!$F$45="","",Ｂクラス女子Ｓ!$F$45)</f>
        <v/>
      </c>
      <c r="AK34" s="74">
        <v>31</v>
      </c>
      <c r="AL34" s="75" t="str">
        <f>IF(Ｃクラス女子Ｓ!$B$42="","",Ｃクラス女子Ｓ!$B$42)</f>
        <v/>
      </c>
      <c r="AM34" s="75" t="str">
        <f>IF(Ｃクラス女子Ｓ!$C$42="","",Ｃクラス女子Ｓ!$C$42)</f>
        <v/>
      </c>
      <c r="AN34" s="75" t="str">
        <f>IF(Ｃクラス女子Ｓ!$D$42="","",Ｃクラス女子Ｓ!$D$42)</f>
        <v/>
      </c>
      <c r="AO34" s="155" t="str">
        <f>IF(Ｃクラス女子Ｓ!$E$42="","",Ｃクラス女子Ｓ!$E$42)</f>
        <v/>
      </c>
      <c r="AP34" s="75" t="str">
        <f>IF(Ｃクラス女子Ｓ!$F$42="","",Ｃクラス女子Ｓ!$F$42)</f>
        <v/>
      </c>
      <c r="AQ34" s="72">
        <v>31</v>
      </c>
      <c r="AR34" s="73" t="str">
        <f>IF(Ｄクラス女子S!$B$45="","",Ｄクラス女子S!$B$45)</f>
        <v/>
      </c>
      <c r="AS34" s="73" t="str">
        <f>IF(Ｄクラス女子S!$C$45="","",Ｄクラス女子S!$C$45)</f>
        <v/>
      </c>
      <c r="AT34" s="73" t="str">
        <f>IF(Ｄクラス女子S!$D$45="","",Ｄクラス女子S!$D$45)</f>
        <v/>
      </c>
      <c r="AU34" s="156" t="str">
        <f>IF(Ｄクラス女子S!$E$45="","",Ｄクラス女子S!$E$45)</f>
        <v/>
      </c>
      <c r="AV34" s="73" t="str">
        <f>IF(Ｄクラス女子S!$F$45="","",Ｄクラス女子S!$F$45)</f>
        <v/>
      </c>
    </row>
    <row r="35" spans="1:48" ht="18.75" x14ac:dyDescent="0.15">
      <c r="A35" s="78">
        <v>32</v>
      </c>
      <c r="B35" s="79" t="str">
        <f>IF(Aクラス男子Ｓ!$B$46="","",Aクラス男子Ｓ!$B$46)</f>
        <v/>
      </c>
      <c r="C35" s="79" t="str">
        <f>IF(Aクラス男子Ｓ!$C$46="","",Aクラス男子Ｓ!$C$46)</f>
        <v/>
      </c>
      <c r="D35" s="79" t="str">
        <f>IF(Aクラス男子Ｓ!$D$46="","",Aクラス男子Ｓ!$D$46)</f>
        <v/>
      </c>
      <c r="E35" s="153"/>
      <c r="F35" s="79" t="str">
        <f>IF(Aクラス男子Ｓ!$F$46="","",Aクラス男子Ｓ!$F$46)</f>
        <v/>
      </c>
      <c r="G35" s="76">
        <v>32</v>
      </c>
      <c r="H35" s="77" t="str">
        <f>IF(Ｂクラス男子Ｓ!$B$46="","",Ｂクラス男子Ｓ!$B$46)</f>
        <v/>
      </c>
      <c r="I35" s="77" t="str">
        <f>IF(Ｂクラス男子Ｓ!$C$46="","",Ｂクラス男子Ｓ!$C$46)</f>
        <v/>
      </c>
      <c r="J35" s="77" t="str">
        <f>IF(Ｂクラス男子Ｓ!$D$46="","",Ｂクラス男子Ｓ!$D$46)</f>
        <v/>
      </c>
      <c r="K35" s="154" t="str">
        <f>IF(Ｂクラス男子Ｓ!$E$46="","",Ｂクラス男子Ｓ!$E$46)</f>
        <v/>
      </c>
      <c r="L35" s="77" t="str">
        <f>IF(Ｂクラス男子Ｓ!$F$46="","",Ｂクラス男子Ｓ!$F$46)</f>
        <v/>
      </c>
      <c r="M35" s="74">
        <v>32</v>
      </c>
      <c r="N35" s="75" t="str">
        <f>IF(Ｃクラス男子Ｓ!$B$46="","",Ｃクラス男子Ｓ!$B$46)</f>
        <v/>
      </c>
      <c r="O35" s="75" t="str">
        <f>IF(Ｃクラス男子Ｓ!$C$46="","",Ｃクラス男子Ｓ!$C$46)</f>
        <v/>
      </c>
      <c r="P35" s="75" t="str">
        <f>IF(Ｃクラス男子Ｓ!$D$46="","",Ｃクラス男子Ｓ!$D$46)</f>
        <v/>
      </c>
      <c r="Q35" s="155" t="str">
        <f>IF(Ｃクラス男子Ｓ!$E$46="","",Ｃクラス男子Ｓ!$E$46)</f>
        <v/>
      </c>
      <c r="R35" s="75" t="str">
        <f>IF(Ｃクラス男子Ｓ!$F$46="","",Ｃクラス男子Ｓ!$F$46)</f>
        <v/>
      </c>
      <c r="S35" s="72">
        <v>32</v>
      </c>
      <c r="T35" s="73" t="str">
        <f>IF(Ｄクラス男子Ｓ!$B$46="","",Ｄクラス男子Ｓ!$B$46)</f>
        <v/>
      </c>
      <c r="U35" s="73" t="str">
        <f>IF(Ｄクラス男子Ｓ!$C$46="","",Ｄクラス男子Ｓ!$C$46)</f>
        <v/>
      </c>
      <c r="V35" s="73" t="str">
        <f>IF(Ｄクラス男子Ｓ!$D$46="","",Ｄクラス男子Ｓ!$D$46)</f>
        <v/>
      </c>
      <c r="W35" s="156" t="str">
        <f>IF(Ｄクラス男子Ｓ!$E$46="","",Ｄクラス男子Ｓ!$E$46)</f>
        <v/>
      </c>
      <c r="X35" s="73" t="str">
        <f>IF(Ｄクラス男子Ｓ!$F$46="","",Ｄクラス男子Ｓ!$F$46)</f>
        <v/>
      </c>
      <c r="Y35" s="78">
        <v>32</v>
      </c>
      <c r="Z35" s="79" t="str">
        <f>IF(Ａクラス女子Ｓ!$B$46="","",Ａクラス女子Ｓ!$B$46)</f>
        <v/>
      </c>
      <c r="AA35" s="79" t="str">
        <f>IF(Ａクラス女子Ｓ!$C$46="","",Ａクラス女子Ｓ!$C$46)</f>
        <v/>
      </c>
      <c r="AB35" s="79" t="str">
        <f>IF(Ａクラス女子Ｓ!$D$46="","",Ａクラス女子Ｓ!$D$46)</f>
        <v/>
      </c>
      <c r="AC35" s="153" t="str">
        <f>IF(Ａクラス女子Ｓ!$E$46="","",Ａクラス女子Ｓ!$E$46)</f>
        <v/>
      </c>
      <c r="AD35" s="79" t="str">
        <f>IF(Ａクラス女子Ｓ!$F$46="","",Ａクラス女子Ｓ!$F$46)</f>
        <v/>
      </c>
      <c r="AE35" s="76">
        <v>32</v>
      </c>
      <c r="AF35" s="77" t="str">
        <f>IF(Ｂクラス女子Ｓ!$B$46="","",Ｂクラス女子Ｓ!$B$46)</f>
        <v/>
      </c>
      <c r="AG35" s="77" t="str">
        <f>IF(Ｂクラス女子Ｓ!$C$46="","",Ｂクラス女子Ｓ!$C$46)</f>
        <v/>
      </c>
      <c r="AH35" s="77" t="str">
        <f>IF(Ｂクラス女子Ｓ!$D$46="","",Ｂクラス女子Ｓ!$D$46)</f>
        <v/>
      </c>
      <c r="AI35" s="154" t="str">
        <f>IF(Ｂクラス女子Ｓ!$E$46="","",Ｂクラス女子Ｓ!$E$46)</f>
        <v/>
      </c>
      <c r="AJ35" s="77" t="str">
        <f>IF(Ｂクラス女子Ｓ!$F$46="","",Ｂクラス女子Ｓ!$F$46)</f>
        <v/>
      </c>
      <c r="AK35" s="74">
        <v>32</v>
      </c>
      <c r="AL35" s="75" t="str">
        <f>IF(Ｃクラス女子Ｓ!$B$43="","",Ｃクラス女子Ｓ!$B$43)</f>
        <v/>
      </c>
      <c r="AM35" s="75" t="str">
        <f>IF(Ｃクラス女子Ｓ!$C$43="","",Ｃクラス女子Ｓ!$C$43)</f>
        <v/>
      </c>
      <c r="AN35" s="75" t="str">
        <f>IF(Ｃクラス女子Ｓ!$D$43="","",Ｃクラス女子Ｓ!$D$43)</f>
        <v/>
      </c>
      <c r="AO35" s="155" t="str">
        <f>IF(Ｃクラス女子Ｓ!$E$43="","",Ｃクラス女子Ｓ!$E$43)</f>
        <v/>
      </c>
      <c r="AP35" s="75" t="str">
        <f>IF(Ｃクラス女子Ｓ!$F$43="","",Ｃクラス女子Ｓ!$F$43)</f>
        <v/>
      </c>
      <c r="AQ35" s="72">
        <v>32</v>
      </c>
      <c r="AR35" s="73" t="str">
        <f>IF(Ｄクラス女子S!$B$46="","",Ｄクラス女子S!$B$46)</f>
        <v/>
      </c>
      <c r="AS35" s="73" t="str">
        <f>IF(Ｄクラス女子S!$C$46="","",Ｄクラス女子S!$C$46)</f>
        <v/>
      </c>
      <c r="AT35" s="73" t="str">
        <f>IF(Ｄクラス女子S!$D$46="","",Ｄクラス女子S!$D$46)</f>
        <v/>
      </c>
      <c r="AU35" s="156" t="str">
        <f>IF(Ｄクラス女子S!$E$46="","",Ｄクラス女子S!$E$46)</f>
        <v/>
      </c>
      <c r="AV35" s="73" t="str">
        <f>IF(Ｄクラス女子S!$F$46="","",Ｄクラス女子S!$F$46)</f>
        <v/>
      </c>
    </row>
    <row r="36" spans="1:48" ht="18.75" x14ac:dyDescent="0.15">
      <c r="A36" s="78">
        <v>33</v>
      </c>
      <c r="B36" s="79" t="str">
        <f>IF(Aクラス男子Ｓ!$B$47="","",Aクラス男子Ｓ!$B$47)</f>
        <v/>
      </c>
      <c r="C36" s="79" t="str">
        <f>IF(Aクラス男子Ｓ!$C$47="","",Aクラス男子Ｓ!$C$47)</f>
        <v/>
      </c>
      <c r="D36" s="79" t="str">
        <f>IF(Aクラス男子Ｓ!$D$47="","",Aクラス男子Ｓ!$D$47)</f>
        <v/>
      </c>
      <c r="E36" s="153"/>
      <c r="F36" s="79" t="str">
        <f>IF(Aクラス男子Ｓ!$F$47="","",Aクラス男子Ｓ!$F$47)</f>
        <v/>
      </c>
      <c r="G36" s="76">
        <v>33</v>
      </c>
      <c r="H36" s="77" t="str">
        <f>IF(Ｂクラス男子Ｓ!$B$47="","",Ｂクラス男子Ｓ!$B$47)</f>
        <v/>
      </c>
      <c r="I36" s="77" t="str">
        <f>IF(Ｂクラス男子Ｓ!$C$47="","",Ｂクラス男子Ｓ!$C$47)</f>
        <v/>
      </c>
      <c r="J36" s="77" t="str">
        <f>IF(Ｂクラス男子Ｓ!$D$47="","",Ｂクラス男子Ｓ!$D$47)</f>
        <v/>
      </c>
      <c r="K36" s="154" t="str">
        <f>IF(Ｂクラス男子Ｓ!$E$47="","",Ｂクラス男子Ｓ!$E$47)</f>
        <v/>
      </c>
      <c r="L36" s="77" t="str">
        <f>IF(Ｂクラス男子Ｓ!$F$47="","",Ｂクラス男子Ｓ!$F$47)</f>
        <v/>
      </c>
      <c r="M36" s="74">
        <v>33</v>
      </c>
      <c r="N36" s="75" t="str">
        <f>IF(Ｃクラス男子Ｓ!$B$47="","",Ｃクラス男子Ｓ!$B$47)</f>
        <v/>
      </c>
      <c r="O36" s="75" t="str">
        <f>IF(Ｃクラス男子Ｓ!$C$47="","",Ｃクラス男子Ｓ!$C$47)</f>
        <v/>
      </c>
      <c r="P36" s="75" t="str">
        <f>IF(Ｃクラス男子Ｓ!$D$47="","",Ｃクラス男子Ｓ!$D$47)</f>
        <v/>
      </c>
      <c r="Q36" s="155" t="str">
        <f>IF(Ｃクラス男子Ｓ!$E$47="","",Ｃクラス男子Ｓ!$E$47)</f>
        <v/>
      </c>
      <c r="R36" s="75" t="str">
        <f>IF(Ｃクラス男子Ｓ!$F$47="","",Ｃクラス男子Ｓ!$F$47)</f>
        <v/>
      </c>
      <c r="S36" s="72">
        <v>33</v>
      </c>
      <c r="T36" s="73" t="str">
        <f>IF(Ｄクラス男子Ｓ!$B$47="","",Ｄクラス男子Ｓ!$B$47)</f>
        <v/>
      </c>
      <c r="U36" s="73" t="str">
        <f>IF(Ｄクラス男子Ｓ!$C$47="","",Ｄクラス男子Ｓ!$C$47)</f>
        <v/>
      </c>
      <c r="V36" s="73" t="str">
        <f>IF(Ｄクラス男子Ｓ!$D$47="","",Ｄクラス男子Ｓ!$D$47)</f>
        <v/>
      </c>
      <c r="W36" s="156" t="str">
        <f>IF(Ｄクラス男子Ｓ!$E$47="","",Ｄクラス男子Ｓ!$E$47)</f>
        <v/>
      </c>
      <c r="X36" s="73" t="str">
        <f>IF(Ｄクラス男子Ｓ!$F$47="","",Ｄクラス男子Ｓ!$F$47)</f>
        <v/>
      </c>
      <c r="Y36" s="78">
        <v>33</v>
      </c>
      <c r="Z36" s="79" t="str">
        <f>IF(Ａクラス女子Ｓ!$B$47="","",Ａクラス女子Ｓ!$B$47)</f>
        <v/>
      </c>
      <c r="AA36" s="79" t="str">
        <f>IF(Ａクラス女子Ｓ!$C$47="","",Ａクラス女子Ｓ!$C$47)</f>
        <v/>
      </c>
      <c r="AB36" s="79" t="str">
        <f>IF(Ａクラス女子Ｓ!$D$47="","",Ａクラス女子Ｓ!$D$47)</f>
        <v/>
      </c>
      <c r="AC36" s="153" t="str">
        <f>IF(Ａクラス女子Ｓ!$E$47="","",Ａクラス女子Ｓ!$E$47)</f>
        <v/>
      </c>
      <c r="AD36" s="79" t="str">
        <f>IF(Ａクラス女子Ｓ!$F$47="","",Ａクラス女子Ｓ!$F$47)</f>
        <v/>
      </c>
      <c r="AE36" s="76">
        <v>33</v>
      </c>
      <c r="AF36" s="77" t="str">
        <f>IF(Ｂクラス女子Ｓ!$B$47="","",Ｂクラス女子Ｓ!$B$47)</f>
        <v/>
      </c>
      <c r="AG36" s="77" t="str">
        <f>IF(Ｂクラス女子Ｓ!$C$47="","",Ｂクラス女子Ｓ!$C$47)</f>
        <v/>
      </c>
      <c r="AH36" s="77" t="str">
        <f>IF(Ｂクラス女子Ｓ!$D$47="","",Ｂクラス女子Ｓ!$D$47)</f>
        <v/>
      </c>
      <c r="AI36" s="154" t="str">
        <f>IF(Ｂクラス女子Ｓ!$E$47="","",Ｂクラス女子Ｓ!$E$47)</f>
        <v/>
      </c>
      <c r="AJ36" s="77" t="str">
        <f>IF(Ｂクラス女子Ｓ!$F$47="","",Ｂクラス女子Ｓ!$F$47)</f>
        <v/>
      </c>
      <c r="AK36" s="74">
        <v>33</v>
      </c>
      <c r="AL36" s="75" t="str">
        <f>IF(Ｃクラス女子Ｓ!$B$44="","",Ｃクラス女子Ｓ!$B$44)</f>
        <v/>
      </c>
      <c r="AM36" s="75" t="str">
        <f>IF(Ｃクラス女子Ｓ!$C$44="","",Ｃクラス女子Ｓ!$C$44)</f>
        <v/>
      </c>
      <c r="AN36" s="75" t="str">
        <f>IF(Ｃクラス女子Ｓ!$D$44="","",Ｃクラス女子Ｓ!$D$44)</f>
        <v/>
      </c>
      <c r="AO36" s="155" t="str">
        <f>IF(Ｃクラス女子Ｓ!$E$44="","",Ｃクラス女子Ｓ!$E$44)</f>
        <v/>
      </c>
      <c r="AP36" s="75" t="str">
        <f>IF(Ｃクラス女子Ｓ!$F$44="","",Ｃクラス女子Ｓ!$F$44)</f>
        <v/>
      </c>
      <c r="AQ36" s="72">
        <v>33</v>
      </c>
      <c r="AR36" s="73" t="str">
        <f>IF(Ｄクラス女子S!$B$47="","",Ｄクラス女子S!$B$47)</f>
        <v/>
      </c>
      <c r="AS36" s="73" t="str">
        <f>IF(Ｄクラス女子S!$C$47="","",Ｄクラス女子S!$C$47)</f>
        <v/>
      </c>
      <c r="AT36" s="73" t="str">
        <f>IF(Ｄクラス女子S!$D$47="","",Ｄクラス女子S!$D$47)</f>
        <v/>
      </c>
      <c r="AU36" s="156" t="str">
        <f>IF(Ｄクラス女子S!$E$47="","",Ｄクラス女子S!$E$47)</f>
        <v/>
      </c>
      <c r="AV36" s="73" t="str">
        <f>IF(Ｄクラス女子S!$F$47="","",Ｄクラス女子S!$F$47)</f>
        <v/>
      </c>
    </row>
    <row r="37" spans="1:48" ht="18.75" x14ac:dyDescent="0.15">
      <c r="A37" s="78">
        <v>34</v>
      </c>
      <c r="B37" s="79" t="str">
        <f>IF(Aクラス男子Ｓ!$B$48="","",Aクラス男子Ｓ!$B$48)</f>
        <v/>
      </c>
      <c r="C37" s="79" t="str">
        <f>IF(Aクラス男子Ｓ!$C$48="","",Aクラス男子Ｓ!$C$48)</f>
        <v/>
      </c>
      <c r="D37" s="79" t="str">
        <f>IF(Aクラス男子Ｓ!$D$48="","",Aクラス男子Ｓ!$D$48)</f>
        <v/>
      </c>
      <c r="E37" s="153"/>
      <c r="F37" s="79" t="str">
        <f>IF(Aクラス男子Ｓ!$F$48="","",Aクラス男子Ｓ!$F$48)</f>
        <v/>
      </c>
      <c r="G37" s="76">
        <v>34</v>
      </c>
      <c r="H37" s="77" t="str">
        <f>IF(Ｂクラス男子Ｓ!$B$48="","",Ｂクラス男子Ｓ!$B$48)</f>
        <v/>
      </c>
      <c r="I37" s="77" t="str">
        <f>IF(Ｂクラス男子Ｓ!$C$48="","",Ｂクラス男子Ｓ!$C$48)</f>
        <v/>
      </c>
      <c r="J37" s="77" t="str">
        <f>IF(Ｂクラス男子Ｓ!$D$48="","",Ｂクラス男子Ｓ!$D$48)</f>
        <v/>
      </c>
      <c r="K37" s="154" t="str">
        <f>IF(Ｂクラス男子Ｓ!$E$48="","",Ｂクラス男子Ｓ!$E$48)</f>
        <v/>
      </c>
      <c r="L37" s="77" t="str">
        <f>IF(Ｂクラス男子Ｓ!$F$48="","",Ｂクラス男子Ｓ!$F$48)</f>
        <v/>
      </c>
      <c r="M37" s="74">
        <v>34</v>
      </c>
      <c r="N37" s="75" t="str">
        <f>IF(Ｃクラス男子Ｓ!$B$48="","",Ｃクラス男子Ｓ!$B$48)</f>
        <v/>
      </c>
      <c r="O37" s="75" t="str">
        <f>IF(Ｃクラス男子Ｓ!$C$48="","",Ｃクラス男子Ｓ!$C$48)</f>
        <v/>
      </c>
      <c r="P37" s="75" t="str">
        <f>IF(Ｃクラス男子Ｓ!$D$48="","",Ｃクラス男子Ｓ!$D$48)</f>
        <v/>
      </c>
      <c r="Q37" s="155" t="str">
        <f>IF(Ｃクラス男子Ｓ!$E$48="","",Ｃクラス男子Ｓ!$E$48)</f>
        <v/>
      </c>
      <c r="R37" s="75" t="str">
        <f>IF(Ｃクラス男子Ｓ!$F$48="","",Ｃクラス男子Ｓ!$F$48)</f>
        <v/>
      </c>
      <c r="S37" s="72">
        <v>34</v>
      </c>
      <c r="T37" s="73" t="str">
        <f>IF(Ｄクラス男子Ｓ!$B$48="","",Ｄクラス男子Ｓ!$B$48)</f>
        <v/>
      </c>
      <c r="U37" s="73" t="str">
        <f>IF(Ｄクラス男子Ｓ!$C$48="","",Ｄクラス男子Ｓ!$C$48)</f>
        <v/>
      </c>
      <c r="V37" s="73" t="str">
        <f>IF(Ｄクラス男子Ｓ!$D$48="","",Ｄクラス男子Ｓ!$D$48)</f>
        <v/>
      </c>
      <c r="W37" s="156" t="str">
        <f>IF(Ｄクラス男子Ｓ!$E$48="","",Ｄクラス男子Ｓ!$E$48)</f>
        <v/>
      </c>
      <c r="X37" s="73" t="str">
        <f>IF(Ｄクラス男子Ｓ!$F$48="","",Ｄクラス男子Ｓ!$F$48)</f>
        <v/>
      </c>
      <c r="Y37" s="78">
        <v>34</v>
      </c>
      <c r="Z37" s="79" t="str">
        <f>IF(Ａクラス女子Ｓ!$B$48="","",Ａクラス女子Ｓ!$B$48)</f>
        <v/>
      </c>
      <c r="AA37" s="79" t="str">
        <f>IF(Ａクラス女子Ｓ!$C$48="","",Ａクラス女子Ｓ!$C$48)</f>
        <v/>
      </c>
      <c r="AB37" s="79" t="str">
        <f>IF(Ａクラス女子Ｓ!$D$48="","",Ａクラス女子Ｓ!$D$48)</f>
        <v/>
      </c>
      <c r="AC37" s="153" t="str">
        <f>IF(Ａクラス女子Ｓ!$E$48="","",Ａクラス女子Ｓ!$E$48)</f>
        <v/>
      </c>
      <c r="AD37" s="79" t="str">
        <f>IF(Ａクラス女子Ｓ!$F$48="","",Ａクラス女子Ｓ!$F$48)</f>
        <v/>
      </c>
      <c r="AE37" s="76">
        <v>34</v>
      </c>
      <c r="AF37" s="77" t="str">
        <f>IF(Ｂクラス女子Ｓ!$B$48="","",Ｂクラス女子Ｓ!$B$48)</f>
        <v/>
      </c>
      <c r="AG37" s="77" t="str">
        <f>IF(Ｂクラス女子Ｓ!$C$48="","",Ｂクラス女子Ｓ!$C$48)</f>
        <v/>
      </c>
      <c r="AH37" s="77" t="str">
        <f>IF(Ｂクラス女子Ｓ!$D$48="","",Ｂクラス女子Ｓ!$D$48)</f>
        <v/>
      </c>
      <c r="AI37" s="154" t="str">
        <f>IF(Ｂクラス女子Ｓ!$E$48="","",Ｂクラス女子Ｓ!$E$48)</f>
        <v/>
      </c>
      <c r="AJ37" s="77" t="str">
        <f>IF(Ｂクラス女子Ｓ!$F$48="","",Ｂクラス女子Ｓ!$F$48)</f>
        <v/>
      </c>
      <c r="AK37" s="74">
        <v>34</v>
      </c>
      <c r="AL37" s="75" t="str">
        <f>IF(Ｃクラス女子Ｓ!$B$45="","",Ｃクラス女子Ｓ!$B$45)</f>
        <v/>
      </c>
      <c r="AM37" s="75" t="str">
        <f>IF(Ｃクラス女子Ｓ!$C$45="","",Ｃクラス女子Ｓ!$C$45)</f>
        <v/>
      </c>
      <c r="AN37" s="75" t="str">
        <f>IF(Ｃクラス女子Ｓ!$D$45="","",Ｃクラス女子Ｓ!$D$45)</f>
        <v/>
      </c>
      <c r="AO37" s="155" t="str">
        <f>IF(Ｃクラス女子Ｓ!$E$45="","",Ｃクラス女子Ｓ!$E$45)</f>
        <v/>
      </c>
      <c r="AP37" s="75" t="str">
        <f>IF(Ｃクラス女子Ｓ!$F$45="","",Ｃクラス女子Ｓ!$F$45)</f>
        <v/>
      </c>
      <c r="AQ37" s="72">
        <v>34</v>
      </c>
      <c r="AR37" s="73" t="str">
        <f>IF(Ｄクラス女子S!$B$48="","",Ｄクラス女子S!$B$48)</f>
        <v/>
      </c>
      <c r="AS37" s="73" t="str">
        <f>IF(Ｄクラス女子S!$C$48="","",Ｄクラス女子S!$C$48)</f>
        <v/>
      </c>
      <c r="AT37" s="73" t="str">
        <f>IF(Ｄクラス女子S!$D$48="","",Ｄクラス女子S!$D$48)</f>
        <v/>
      </c>
      <c r="AU37" s="156" t="str">
        <f>IF(Ｄクラス女子S!$E$48="","",Ｄクラス女子S!$E$48)</f>
        <v/>
      </c>
      <c r="AV37" s="73" t="str">
        <f>IF(Ｄクラス女子S!$F$48="","",Ｄクラス女子S!$F$48)</f>
        <v/>
      </c>
    </row>
    <row r="38" spans="1:48" ht="18.75" x14ac:dyDescent="0.15">
      <c r="A38" s="78">
        <v>35</v>
      </c>
      <c r="B38" s="79" t="str">
        <f>IF(Aクラス男子Ｓ!$B$49="","",Aクラス男子Ｓ!$B$49)</f>
        <v/>
      </c>
      <c r="C38" s="79" t="str">
        <f>IF(Aクラス男子Ｓ!$C$49="","",Aクラス男子Ｓ!$C$49)</f>
        <v/>
      </c>
      <c r="D38" s="79" t="str">
        <f>IF(Aクラス男子Ｓ!$D$49="","",Aクラス男子Ｓ!$D$49)</f>
        <v/>
      </c>
      <c r="E38" s="153"/>
      <c r="F38" s="79" t="str">
        <f>IF(Aクラス男子Ｓ!$F$49="","",Aクラス男子Ｓ!$F$49)</f>
        <v/>
      </c>
      <c r="G38" s="76">
        <v>35</v>
      </c>
      <c r="H38" s="77" t="str">
        <f>IF(Ｂクラス男子Ｓ!$B$49="","",Ｂクラス男子Ｓ!$B$49)</f>
        <v/>
      </c>
      <c r="I38" s="77" t="str">
        <f>IF(Ｂクラス男子Ｓ!$C$49="","",Ｂクラス男子Ｓ!$C$49)</f>
        <v/>
      </c>
      <c r="J38" s="77" t="str">
        <f>IF(Ｂクラス男子Ｓ!$D$49="","",Ｂクラス男子Ｓ!$D$49)</f>
        <v/>
      </c>
      <c r="K38" s="154" t="str">
        <f>IF(Ｂクラス男子Ｓ!$E$49="","",Ｂクラス男子Ｓ!$E$49)</f>
        <v/>
      </c>
      <c r="L38" s="77" t="str">
        <f>IF(Ｂクラス男子Ｓ!$F$49="","",Ｂクラス男子Ｓ!$F$49)</f>
        <v/>
      </c>
      <c r="M38" s="74">
        <v>35</v>
      </c>
      <c r="N38" s="75" t="str">
        <f>IF(Ｃクラス男子Ｓ!$B$49="","",Ｃクラス男子Ｓ!$B$49)</f>
        <v/>
      </c>
      <c r="O38" s="75" t="str">
        <f>IF(Ｃクラス男子Ｓ!$C$49="","",Ｃクラス男子Ｓ!$C$49)</f>
        <v/>
      </c>
      <c r="P38" s="75" t="str">
        <f>IF(Ｃクラス男子Ｓ!$D$49="","",Ｃクラス男子Ｓ!$D$49)</f>
        <v/>
      </c>
      <c r="Q38" s="155" t="str">
        <f>IF(Ｃクラス男子Ｓ!$E$49="","",Ｃクラス男子Ｓ!$E$49)</f>
        <v/>
      </c>
      <c r="R38" s="75" t="str">
        <f>IF(Ｃクラス男子Ｓ!$F$49="","",Ｃクラス男子Ｓ!$F$49)</f>
        <v/>
      </c>
      <c r="S38" s="72">
        <v>35</v>
      </c>
      <c r="T38" s="73" t="str">
        <f>IF(Ｄクラス男子Ｓ!$B$49="","",Ｄクラス男子Ｓ!$B$49)</f>
        <v/>
      </c>
      <c r="U38" s="73" t="str">
        <f>IF(Ｄクラス男子Ｓ!$C$49="","",Ｄクラス男子Ｓ!$C$49)</f>
        <v/>
      </c>
      <c r="V38" s="73" t="str">
        <f>IF(Ｄクラス男子Ｓ!$D$49="","",Ｄクラス男子Ｓ!$D$49)</f>
        <v/>
      </c>
      <c r="W38" s="156" t="str">
        <f>IF(Ｄクラス男子Ｓ!$E$49="","",Ｄクラス男子Ｓ!$E$49)</f>
        <v/>
      </c>
      <c r="X38" s="73" t="str">
        <f>IF(Ｄクラス男子Ｓ!$F$49="","",Ｄクラス男子Ｓ!$F$49)</f>
        <v/>
      </c>
      <c r="Y38" s="78">
        <v>35</v>
      </c>
      <c r="Z38" s="79" t="str">
        <f>IF(Ａクラス女子Ｓ!$B$49="","",Ａクラス女子Ｓ!$B$49)</f>
        <v/>
      </c>
      <c r="AA38" s="79" t="str">
        <f>IF(Ａクラス女子Ｓ!$C$49="","",Ａクラス女子Ｓ!$C$49)</f>
        <v/>
      </c>
      <c r="AB38" s="79" t="str">
        <f>IF(Ａクラス女子Ｓ!$D$49="","",Ａクラス女子Ｓ!$D$49)</f>
        <v/>
      </c>
      <c r="AC38" s="153" t="str">
        <f>IF(Ａクラス女子Ｓ!$E$49="","",Ａクラス女子Ｓ!$E$49)</f>
        <v/>
      </c>
      <c r="AD38" s="79" t="str">
        <f>IF(Ａクラス女子Ｓ!$F$49="","",Ａクラス女子Ｓ!$F$49)</f>
        <v/>
      </c>
      <c r="AE38" s="76">
        <v>35</v>
      </c>
      <c r="AF38" s="77" t="str">
        <f>IF(Ｂクラス女子Ｓ!$B$49="","",Ｂクラス女子Ｓ!$B$49)</f>
        <v/>
      </c>
      <c r="AG38" s="77" t="str">
        <f>IF(Ｂクラス女子Ｓ!$C$49="","",Ｂクラス女子Ｓ!$C$49)</f>
        <v/>
      </c>
      <c r="AH38" s="77" t="str">
        <f>IF(Ｂクラス女子Ｓ!$D$49="","",Ｂクラス女子Ｓ!$D$49)</f>
        <v/>
      </c>
      <c r="AI38" s="154" t="str">
        <f>IF(Ｂクラス女子Ｓ!$E$49="","",Ｂクラス女子Ｓ!$E$49)</f>
        <v/>
      </c>
      <c r="AJ38" s="77" t="str">
        <f>IF(Ｂクラス女子Ｓ!$F$49="","",Ｂクラス女子Ｓ!$F$49)</f>
        <v/>
      </c>
      <c r="AK38" s="74">
        <v>35</v>
      </c>
      <c r="AL38" s="75" t="str">
        <f>IF(Ｃクラス女子Ｓ!$B$46="","",Ｃクラス女子Ｓ!$B$46)</f>
        <v/>
      </c>
      <c r="AM38" s="75" t="str">
        <f>IF(Ｃクラス女子Ｓ!$C$46="","",Ｃクラス女子Ｓ!$C$46)</f>
        <v/>
      </c>
      <c r="AN38" s="75" t="str">
        <f>IF(Ｃクラス女子Ｓ!$D$46="","",Ｃクラス女子Ｓ!$D$46)</f>
        <v/>
      </c>
      <c r="AO38" s="155" t="str">
        <f>IF(Ｃクラス女子Ｓ!$E$46="","",Ｃクラス女子Ｓ!$E$46)</f>
        <v/>
      </c>
      <c r="AP38" s="75" t="str">
        <f>IF(Ｃクラス女子Ｓ!$F$46="","",Ｃクラス女子Ｓ!$F$46)</f>
        <v/>
      </c>
      <c r="AQ38" s="72">
        <v>35</v>
      </c>
      <c r="AR38" s="73" t="str">
        <f>IF(Ｄクラス女子S!$B$49="","",Ｄクラス女子S!$B$49)</f>
        <v/>
      </c>
      <c r="AS38" s="73" t="str">
        <f>IF(Ｄクラス女子S!$C$49="","",Ｄクラス女子S!$C$49)</f>
        <v/>
      </c>
      <c r="AT38" s="73" t="str">
        <f>IF(Ｄクラス女子S!$D$49="","",Ｄクラス女子S!$D$49)</f>
        <v/>
      </c>
      <c r="AU38" s="156" t="str">
        <f>IF(Ｄクラス女子S!$E$49="","",Ｄクラス女子S!$E$49)</f>
        <v/>
      </c>
      <c r="AV38" s="73" t="str">
        <f>IF(Ｄクラス女子S!$F$49="","",Ｄクラス女子S!$F$49)</f>
        <v/>
      </c>
    </row>
    <row r="39" spans="1:48" ht="18.75" x14ac:dyDescent="0.15">
      <c r="A39" s="78">
        <v>36</v>
      </c>
      <c r="B39" s="79" t="str">
        <f>IF(Aクラス男子Ｓ!$B$50="","",Aクラス男子Ｓ!$B$50)</f>
        <v/>
      </c>
      <c r="C39" s="79" t="str">
        <f>IF(Aクラス男子Ｓ!$C$50="","",Aクラス男子Ｓ!$C$50)</f>
        <v/>
      </c>
      <c r="D39" s="79" t="str">
        <f>IF(Aクラス男子Ｓ!$D$50="","",Aクラス男子Ｓ!$D$50)</f>
        <v/>
      </c>
      <c r="E39" s="153"/>
      <c r="F39" s="79" t="str">
        <f>IF(Aクラス男子Ｓ!$F$50="","",Aクラス男子Ｓ!$F$50)</f>
        <v/>
      </c>
      <c r="G39" s="76">
        <v>36</v>
      </c>
      <c r="H39" s="77" t="str">
        <f>IF(Ｂクラス男子Ｓ!$B$50="","",Ｂクラス男子Ｓ!$B$50)</f>
        <v/>
      </c>
      <c r="I39" s="77" t="str">
        <f>IF(Ｂクラス男子Ｓ!$C$50="","",Ｂクラス男子Ｓ!$C$50)</f>
        <v/>
      </c>
      <c r="J39" s="77" t="str">
        <f>IF(Ｂクラス男子Ｓ!$D$50="","",Ｂクラス男子Ｓ!$D$50)</f>
        <v/>
      </c>
      <c r="K39" s="154" t="str">
        <f>IF(Ｂクラス男子Ｓ!$E$50="","",Ｂクラス男子Ｓ!$E$50)</f>
        <v/>
      </c>
      <c r="L39" s="77" t="str">
        <f>IF(Ｂクラス男子Ｓ!$F$50="","",Ｂクラス男子Ｓ!$F$50)</f>
        <v/>
      </c>
      <c r="M39" s="74">
        <v>36</v>
      </c>
      <c r="N39" s="75" t="str">
        <f>IF(Ｃクラス男子Ｓ!$B$50="","",Ｃクラス男子Ｓ!$B$50)</f>
        <v/>
      </c>
      <c r="O39" s="75" t="str">
        <f>IF(Ｃクラス男子Ｓ!$C$50="","",Ｃクラス男子Ｓ!$C$50)</f>
        <v/>
      </c>
      <c r="P39" s="75" t="str">
        <f>IF(Ｃクラス男子Ｓ!$D$50="","",Ｃクラス男子Ｓ!$D$50)</f>
        <v/>
      </c>
      <c r="Q39" s="155" t="str">
        <f>IF(Ｃクラス男子Ｓ!$E$50="","",Ｃクラス男子Ｓ!$E$50)</f>
        <v/>
      </c>
      <c r="R39" s="75" t="str">
        <f>IF(Ｃクラス男子Ｓ!$F$50="","",Ｃクラス男子Ｓ!$F$50)</f>
        <v/>
      </c>
      <c r="S39" s="72">
        <v>36</v>
      </c>
      <c r="T39" s="73" t="str">
        <f>IF(Ｄクラス男子Ｓ!$B$50="","",Ｄクラス男子Ｓ!$B$50)</f>
        <v/>
      </c>
      <c r="U39" s="73" t="str">
        <f>IF(Ｄクラス男子Ｓ!$C$50="","",Ｄクラス男子Ｓ!$C$50)</f>
        <v/>
      </c>
      <c r="V39" s="73" t="str">
        <f>IF(Ｄクラス男子Ｓ!$D$50="","",Ｄクラス男子Ｓ!$D$50)</f>
        <v/>
      </c>
      <c r="W39" s="156" t="str">
        <f>IF(Ｄクラス男子Ｓ!$E$50="","",Ｄクラス男子Ｓ!$E$50)</f>
        <v/>
      </c>
      <c r="X39" s="73" t="str">
        <f>IF(Ｄクラス男子Ｓ!$F$50="","",Ｄクラス男子Ｓ!$F$50)</f>
        <v/>
      </c>
      <c r="Y39" s="78">
        <v>36</v>
      </c>
      <c r="Z39" s="79" t="str">
        <f>IF(Ａクラス女子Ｓ!$B$50="","",Ａクラス女子Ｓ!$B$50)</f>
        <v/>
      </c>
      <c r="AA39" s="79" t="str">
        <f>IF(Ａクラス女子Ｓ!$C$50="","",Ａクラス女子Ｓ!$C$50)</f>
        <v/>
      </c>
      <c r="AB39" s="79" t="str">
        <f>IF(Ａクラス女子Ｓ!$D$50="","",Ａクラス女子Ｓ!$D$50)</f>
        <v/>
      </c>
      <c r="AC39" s="153" t="str">
        <f>IF(Ａクラス女子Ｓ!$E$50="","",Ａクラス女子Ｓ!$E$50)</f>
        <v/>
      </c>
      <c r="AD39" s="79" t="str">
        <f>IF(Ａクラス女子Ｓ!$F$50="","",Ａクラス女子Ｓ!$F$50)</f>
        <v/>
      </c>
      <c r="AE39" s="76">
        <v>36</v>
      </c>
      <c r="AF39" s="77" t="str">
        <f>IF(Ｂクラス女子Ｓ!$B$50="","",Ｂクラス女子Ｓ!$B$50)</f>
        <v/>
      </c>
      <c r="AG39" s="77" t="str">
        <f>IF(Ｂクラス女子Ｓ!$C$50="","",Ｂクラス女子Ｓ!$C$50)</f>
        <v/>
      </c>
      <c r="AH39" s="77" t="str">
        <f>IF(Ｂクラス女子Ｓ!$D$50="","",Ｂクラス女子Ｓ!$D$50)</f>
        <v/>
      </c>
      <c r="AI39" s="154" t="str">
        <f>IF(Ｂクラス女子Ｓ!$E$50="","",Ｂクラス女子Ｓ!$E$50)</f>
        <v/>
      </c>
      <c r="AJ39" s="77" t="str">
        <f>IF(Ｂクラス女子Ｓ!$F$50="","",Ｂクラス女子Ｓ!$F$50)</f>
        <v/>
      </c>
      <c r="AK39" s="74">
        <v>36</v>
      </c>
      <c r="AL39" s="75" t="str">
        <f>IF(Ｃクラス女子Ｓ!$B$47="","",Ｃクラス女子Ｓ!$B$47)</f>
        <v/>
      </c>
      <c r="AM39" s="75" t="str">
        <f>IF(Ｃクラス女子Ｓ!$C$47="","",Ｃクラス女子Ｓ!$C$47)</f>
        <v/>
      </c>
      <c r="AN39" s="75" t="str">
        <f>IF(Ｃクラス女子Ｓ!$D$47="","",Ｃクラス女子Ｓ!$D$47)</f>
        <v/>
      </c>
      <c r="AO39" s="155" t="str">
        <f>IF(Ｃクラス女子Ｓ!$E$47="","",Ｃクラス女子Ｓ!$E$47)</f>
        <v/>
      </c>
      <c r="AP39" s="75" t="str">
        <f>IF(Ｃクラス女子Ｓ!$F$47="","",Ｃクラス女子Ｓ!$F$47)</f>
        <v/>
      </c>
      <c r="AQ39" s="72">
        <v>36</v>
      </c>
      <c r="AR39" s="73" t="str">
        <f>IF(Ｄクラス女子S!$B$50="","",Ｄクラス女子S!$B$50)</f>
        <v/>
      </c>
      <c r="AS39" s="73" t="str">
        <f>IF(Ｄクラス女子S!$C$50="","",Ｄクラス女子S!$C$50)</f>
        <v/>
      </c>
      <c r="AT39" s="73" t="str">
        <f>IF(Ｄクラス女子S!$D$50="","",Ｄクラス女子S!$D$50)</f>
        <v/>
      </c>
      <c r="AU39" s="156" t="str">
        <f>IF(Ｄクラス女子S!$E$50="","",Ｄクラス女子S!$E$50)</f>
        <v/>
      </c>
      <c r="AV39" s="73" t="str">
        <f>IF(Ｄクラス女子S!$F$50="","",Ｄクラス女子S!$F$50)</f>
        <v/>
      </c>
    </row>
    <row r="40" spans="1:48" ht="18.75" x14ac:dyDescent="0.15">
      <c r="A40" s="78">
        <v>37</v>
      </c>
      <c r="B40" s="79" t="str">
        <f>IF(Aクラス男子Ｓ!$B$51="","",Aクラス男子Ｓ!$B$51)</f>
        <v/>
      </c>
      <c r="C40" s="79" t="str">
        <f>IF(Aクラス男子Ｓ!$C$51="","",Aクラス男子Ｓ!$C$51)</f>
        <v/>
      </c>
      <c r="D40" s="79" t="str">
        <f>IF(Aクラス男子Ｓ!$D$51="","",Aクラス男子Ｓ!$D$51)</f>
        <v/>
      </c>
      <c r="E40" s="153"/>
      <c r="F40" s="79" t="str">
        <f>IF(Aクラス男子Ｓ!$F$51="","",Aクラス男子Ｓ!$F$51)</f>
        <v/>
      </c>
      <c r="G40" s="76">
        <v>37</v>
      </c>
      <c r="H40" s="77" t="str">
        <f>IF(Ｂクラス男子Ｓ!$B$51="","",Ｂクラス男子Ｓ!$B$51)</f>
        <v/>
      </c>
      <c r="I40" s="77" t="str">
        <f>IF(Ｂクラス男子Ｓ!$C$51="","",Ｂクラス男子Ｓ!$C$51)</f>
        <v/>
      </c>
      <c r="J40" s="77" t="str">
        <f>IF(Ｂクラス男子Ｓ!$D$51="","",Ｂクラス男子Ｓ!$D$51)</f>
        <v/>
      </c>
      <c r="K40" s="154" t="str">
        <f>IF(Ｂクラス男子Ｓ!$E$51="","",Ｂクラス男子Ｓ!$E$51)</f>
        <v/>
      </c>
      <c r="L40" s="77" t="str">
        <f>IF(Ｂクラス男子Ｓ!$F$51="","",Ｂクラス男子Ｓ!$F$51)</f>
        <v/>
      </c>
      <c r="M40" s="74">
        <v>37</v>
      </c>
      <c r="N40" s="75" t="str">
        <f>IF(Ｃクラス男子Ｓ!$B$51="","",Ｃクラス男子Ｓ!$B$51)</f>
        <v/>
      </c>
      <c r="O40" s="75" t="str">
        <f>IF(Ｃクラス男子Ｓ!$C$51="","",Ｃクラス男子Ｓ!$C$51)</f>
        <v/>
      </c>
      <c r="P40" s="75" t="str">
        <f>IF(Ｃクラス男子Ｓ!$D$51="","",Ｃクラス男子Ｓ!$D$51)</f>
        <v/>
      </c>
      <c r="Q40" s="155" t="str">
        <f>IF(Ｃクラス男子Ｓ!$E$51="","",Ｃクラス男子Ｓ!$E$51)</f>
        <v/>
      </c>
      <c r="R40" s="75" t="str">
        <f>IF(Ｃクラス男子Ｓ!$F$51="","",Ｃクラス男子Ｓ!$F$51)</f>
        <v/>
      </c>
      <c r="S40" s="72">
        <v>37</v>
      </c>
      <c r="T40" s="73" t="str">
        <f>IF(Ｄクラス男子Ｓ!$B$51="","",Ｄクラス男子Ｓ!$B$51)</f>
        <v/>
      </c>
      <c r="U40" s="73" t="str">
        <f>IF(Ｄクラス男子Ｓ!$C$51="","",Ｄクラス男子Ｓ!$C$51)</f>
        <v/>
      </c>
      <c r="V40" s="73" t="str">
        <f>IF(Ｄクラス男子Ｓ!$D$51="","",Ｄクラス男子Ｓ!$D$51)</f>
        <v/>
      </c>
      <c r="W40" s="156" t="str">
        <f>IF(Ｄクラス男子Ｓ!$E$51="","",Ｄクラス男子Ｓ!$E$51)</f>
        <v/>
      </c>
      <c r="X40" s="73" t="str">
        <f>IF(Ｄクラス男子Ｓ!$F$51="","",Ｄクラス男子Ｓ!$F$51)</f>
        <v/>
      </c>
      <c r="Y40" s="78">
        <v>37</v>
      </c>
      <c r="Z40" s="79" t="str">
        <f>IF(Ａクラス女子Ｓ!$B$51="","",Ａクラス女子Ｓ!$B$51)</f>
        <v/>
      </c>
      <c r="AA40" s="79" t="str">
        <f>IF(Ａクラス女子Ｓ!$C$51="","",Ａクラス女子Ｓ!$C$51)</f>
        <v/>
      </c>
      <c r="AB40" s="79" t="str">
        <f>IF(Ａクラス女子Ｓ!$D$51="","",Ａクラス女子Ｓ!$D$51)</f>
        <v/>
      </c>
      <c r="AC40" s="153" t="str">
        <f>IF(Ａクラス女子Ｓ!$E$51="","",Ａクラス女子Ｓ!$E$51)</f>
        <v/>
      </c>
      <c r="AD40" s="79" t="str">
        <f>IF(Ａクラス女子Ｓ!$F$51="","",Ａクラス女子Ｓ!$F$51)</f>
        <v/>
      </c>
      <c r="AE40" s="76">
        <v>37</v>
      </c>
      <c r="AF40" s="77" t="str">
        <f>IF(Ｂクラス女子Ｓ!$B$51="","",Ｂクラス女子Ｓ!$B$51)</f>
        <v/>
      </c>
      <c r="AG40" s="77" t="str">
        <f>IF(Ｂクラス女子Ｓ!$C$51="","",Ｂクラス女子Ｓ!$C$51)</f>
        <v/>
      </c>
      <c r="AH40" s="77" t="str">
        <f>IF(Ｂクラス女子Ｓ!$D$51="","",Ｂクラス女子Ｓ!$D$51)</f>
        <v/>
      </c>
      <c r="AI40" s="154" t="str">
        <f>IF(Ｂクラス女子Ｓ!$E$51="","",Ｂクラス女子Ｓ!$E$51)</f>
        <v/>
      </c>
      <c r="AJ40" s="77" t="str">
        <f>IF(Ｂクラス女子Ｓ!$F$51="","",Ｂクラス女子Ｓ!$F$51)</f>
        <v/>
      </c>
      <c r="AK40" s="74">
        <v>37</v>
      </c>
      <c r="AL40" s="75" t="str">
        <f>IF(Ｃクラス女子Ｓ!$B$48="","",Ｃクラス女子Ｓ!$B$48)</f>
        <v/>
      </c>
      <c r="AM40" s="75" t="str">
        <f>IF(Ｃクラス女子Ｓ!$C$48="","",Ｃクラス女子Ｓ!$C$48)</f>
        <v/>
      </c>
      <c r="AN40" s="75" t="str">
        <f>IF(Ｃクラス女子Ｓ!$D$48="","",Ｃクラス女子Ｓ!$D$48)</f>
        <v/>
      </c>
      <c r="AO40" s="155" t="str">
        <f>IF(Ｃクラス女子Ｓ!$E$48="","",Ｃクラス女子Ｓ!$E$48)</f>
        <v/>
      </c>
      <c r="AP40" s="75" t="str">
        <f>IF(Ｃクラス女子Ｓ!$F$48="","",Ｃクラス女子Ｓ!$F$48)</f>
        <v/>
      </c>
      <c r="AQ40" s="72">
        <v>37</v>
      </c>
      <c r="AR40" s="73" t="str">
        <f>IF(Ｄクラス女子S!$B$51="","",Ｄクラス女子S!$B$51)</f>
        <v/>
      </c>
      <c r="AS40" s="73" t="str">
        <f>IF(Ｄクラス女子S!$C$51="","",Ｄクラス女子S!$C$51)</f>
        <v/>
      </c>
      <c r="AT40" s="73" t="str">
        <f>IF(Ｄクラス女子S!$D$51="","",Ｄクラス女子S!$D$51)</f>
        <v/>
      </c>
      <c r="AU40" s="156" t="str">
        <f>IF(Ｄクラス女子S!$E$51="","",Ｄクラス女子S!$E$51)</f>
        <v/>
      </c>
      <c r="AV40" s="73" t="str">
        <f>IF(Ｄクラス女子S!$F$51="","",Ｄクラス女子S!$F$51)</f>
        <v/>
      </c>
    </row>
    <row r="41" spans="1:48" ht="18.75" x14ac:dyDescent="0.15">
      <c r="A41" s="78">
        <v>38</v>
      </c>
      <c r="B41" s="79" t="str">
        <f>IF(Aクラス男子Ｓ!$B$52="","",Aクラス男子Ｓ!$B$52)</f>
        <v/>
      </c>
      <c r="C41" s="79" t="str">
        <f>IF(Aクラス男子Ｓ!$C$52="","",Aクラス男子Ｓ!$C$52)</f>
        <v/>
      </c>
      <c r="D41" s="79" t="str">
        <f>IF(Aクラス男子Ｓ!$D$52="","",Aクラス男子Ｓ!$D$52)</f>
        <v/>
      </c>
      <c r="E41" s="153"/>
      <c r="F41" s="79" t="str">
        <f>IF(Aクラス男子Ｓ!$F$52="","",Aクラス男子Ｓ!$F$52)</f>
        <v/>
      </c>
      <c r="G41" s="76">
        <v>38</v>
      </c>
      <c r="H41" s="77" t="str">
        <f>IF(Ｂクラス男子Ｓ!$B$52="","",Ｂクラス男子Ｓ!$B$52)</f>
        <v/>
      </c>
      <c r="I41" s="77" t="str">
        <f>IF(Ｂクラス男子Ｓ!$C$52="","",Ｂクラス男子Ｓ!$C$52)</f>
        <v/>
      </c>
      <c r="J41" s="77" t="str">
        <f>IF(Ｂクラス男子Ｓ!$D$52="","",Ｂクラス男子Ｓ!$D$52)</f>
        <v/>
      </c>
      <c r="K41" s="154" t="str">
        <f>IF(Ｂクラス男子Ｓ!$E$52="","",Ｂクラス男子Ｓ!$E$52)</f>
        <v/>
      </c>
      <c r="L41" s="77" t="str">
        <f>IF(Ｂクラス男子Ｓ!$F$52="","",Ｂクラス男子Ｓ!$F$52)</f>
        <v/>
      </c>
      <c r="M41" s="74">
        <v>38</v>
      </c>
      <c r="N41" s="75" t="str">
        <f>IF(Ｃクラス男子Ｓ!$B$52="","",Ｃクラス男子Ｓ!$B$52)</f>
        <v/>
      </c>
      <c r="O41" s="75" t="str">
        <f>IF(Ｃクラス男子Ｓ!$C$52="","",Ｃクラス男子Ｓ!$C$52)</f>
        <v/>
      </c>
      <c r="P41" s="75" t="str">
        <f>IF(Ｃクラス男子Ｓ!$D$52="","",Ｃクラス男子Ｓ!$D$52)</f>
        <v/>
      </c>
      <c r="Q41" s="155" t="str">
        <f>IF(Ｃクラス男子Ｓ!$E$52="","",Ｃクラス男子Ｓ!$E$52)</f>
        <v/>
      </c>
      <c r="R41" s="75" t="str">
        <f>IF(Ｃクラス男子Ｓ!$F$52="","",Ｃクラス男子Ｓ!$F$52)</f>
        <v/>
      </c>
      <c r="S41" s="72">
        <v>38</v>
      </c>
      <c r="T41" s="73" t="str">
        <f>IF(Ｄクラス男子Ｓ!$B$52="","",Ｄクラス男子Ｓ!$B$52)</f>
        <v/>
      </c>
      <c r="U41" s="73" t="str">
        <f>IF(Ｄクラス男子Ｓ!$C$52="","",Ｄクラス男子Ｓ!$C$52)</f>
        <v/>
      </c>
      <c r="V41" s="73" t="str">
        <f>IF(Ｄクラス男子Ｓ!$D$52="","",Ｄクラス男子Ｓ!$D$52)</f>
        <v/>
      </c>
      <c r="W41" s="156" t="str">
        <f>IF(Ｄクラス男子Ｓ!$E$52="","",Ｄクラス男子Ｓ!$E$52)</f>
        <v/>
      </c>
      <c r="X41" s="73" t="str">
        <f>IF(Ｄクラス男子Ｓ!$F$52="","",Ｄクラス男子Ｓ!$F$52)</f>
        <v/>
      </c>
      <c r="Y41" s="78">
        <v>38</v>
      </c>
      <c r="Z41" s="79" t="str">
        <f>IF(Ａクラス女子Ｓ!$B$52="","",Ａクラス女子Ｓ!$B$52)</f>
        <v/>
      </c>
      <c r="AA41" s="79" t="str">
        <f>IF(Ａクラス女子Ｓ!$C$52="","",Ａクラス女子Ｓ!$C$52)</f>
        <v/>
      </c>
      <c r="AB41" s="79" t="str">
        <f>IF(Ａクラス女子Ｓ!$D$52="","",Ａクラス女子Ｓ!$D$52)</f>
        <v/>
      </c>
      <c r="AC41" s="153" t="str">
        <f>IF(Ａクラス女子Ｓ!$E$52="","",Ａクラス女子Ｓ!$E$52)</f>
        <v/>
      </c>
      <c r="AD41" s="79" t="str">
        <f>IF(Ａクラス女子Ｓ!$F$52="","",Ａクラス女子Ｓ!$F$52)</f>
        <v/>
      </c>
      <c r="AE41" s="76">
        <v>38</v>
      </c>
      <c r="AF41" s="77" t="str">
        <f>IF(Ｂクラス女子Ｓ!$B$52="","",Ｂクラス女子Ｓ!$B$52)</f>
        <v/>
      </c>
      <c r="AG41" s="77" t="str">
        <f>IF(Ｂクラス女子Ｓ!$C$52="","",Ｂクラス女子Ｓ!$C$52)</f>
        <v/>
      </c>
      <c r="AH41" s="77" t="str">
        <f>IF(Ｂクラス女子Ｓ!$D$52="","",Ｂクラス女子Ｓ!$D$52)</f>
        <v/>
      </c>
      <c r="AI41" s="154" t="str">
        <f>IF(Ｂクラス女子Ｓ!$E$52="","",Ｂクラス女子Ｓ!$E$52)</f>
        <v/>
      </c>
      <c r="AJ41" s="77" t="str">
        <f>IF(Ｂクラス女子Ｓ!$F$52="","",Ｂクラス女子Ｓ!$F$52)</f>
        <v/>
      </c>
      <c r="AK41" s="74">
        <v>38</v>
      </c>
      <c r="AL41" s="75" t="str">
        <f>IF(Ｃクラス女子Ｓ!$B$49="","",Ｃクラス女子Ｓ!$B$49)</f>
        <v/>
      </c>
      <c r="AM41" s="75" t="str">
        <f>IF(Ｃクラス女子Ｓ!$C$49="","",Ｃクラス女子Ｓ!$C$49)</f>
        <v/>
      </c>
      <c r="AN41" s="75" t="str">
        <f>IF(Ｃクラス女子Ｓ!$D$49="","",Ｃクラス女子Ｓ!$D$49)</f>
        <v/>
      </c>
      <c r="AO41" s="155" t="str">
        <f>IF(Ｃクラス女子Ｓ!$E$49="","",Ｃクラス女子Ｓ!$E$49)</f>
        <v/>
      </c>
      <c r="AP41" s="75" t="str">
        <f>IF(Ｃクラス女子Ｓ!$F$49="","",Ｃクラス女子Ｓ!$F$49)</f>
        <v/>
      </c>
      <c r="AQ41" s="72">
        <v>38</v>
      </c>
      <c r="AR41" s="73" t="str">
        <f>IF(Ｄクラス女子S!$B$52="","",Ｄクラス女子S!$B$52)</f>
        <v/>
      </c>
      <c r="AS41" s="73" t="str">
        <f>IF(Ｄクラス女子S!$C$52="","",Ｄクラス女子S!$C$52)</f>
        <v/>
      </c>
      <c r="AT41" s="73" t="str">
        <f>IF(Ｄクラス女子S!$D$52="","",Ｄクラス女子S!$D$52)</f>
        <v/>
      </c>
      <c r="AU41" s="156" t="str">
        <f>IF(Ｄクラス女子S!$E$52="","",Ｄクラス女子S!$E$52)</f>
        <v/>
      </c>
      <c r="AV41" s="73" t="str">
        <f>IF(Ｄクラス女子S!$F$52="","",Ｄクラス女子S!$F$52)</f>
        <v/>
      </c>
    </row>
    <row r="42" spans="1:48" ht="18.75" x14ac:dyDescent="0.15">
      <c r="A42" s="78">
        <v>39</v>
      </c>
      <c r="B42" s="79" t="str">
        <f>IF(Aクラス男子Ｓ!$B$53="","",Aクラス男子Ｓ!$B$53)</f>
        <v/>
      </c>
      <c r="C42" s="79" t="str">
        <f>IF(Aクラス男子Ｓ!$C$53="","",Aクラス男子Ｓ!$C$53)</f>
        <v/>
      </c>
      <c r="D42" s="79" t="str">
        <f>IF(Aクラス男子Ｓ!$D$53="","",Aクラス男子Ｓ!$D$53)</f>
        <v/>
      </c>
      <c r="E42" s="153"/>
      <c r="F42" s="79" t="str">
        <f>IF(Aクラス男子Ｓ!$F$53="","",Aクラス男子Ｓ!$F$53)</f>
        <v/>
      </c>
      <c r="G42" s="76">
        <v>39</v>
      </c>
      <c r="H42" s="77" t="str">
        <f>IF(Ｂクラス男子Ｓ!$B$53="","",Ｂクラス男子Ｓ!$B$53)</f>
        <v/>
      </c>
      <c r="I42" s="77" t="str">
        <f>IF(Ｂクラス男子Ｓ!$C$53="","",Ｂクラス男子Ｓ!$C$53)</f>
        <v/>
      </c>
      <c r="J42" s="77" t="str">
        <f>IF(Ｂクラス男子Ｓ!$D$53="","",Ｂクラス男子Ｓ!$D$53)</f>
        <v/>
      </c>
      <c r="K42" s="154" t="str">
        <f>IF(Ｂクラス男子Ｓ!$E$53="","",Ｂクラス男子Ｓ!$E$53)</f>
        <v/>
      </c>
      <c r="L42" s="77" t="str">
        <f>IF(Ｂクラス男子Ｓ!$F$53="","",Ｂクラス男子Ｓ!$F$53)</f>
        <v/>
      </c>
      <c r="M42" s="74">
        <v>39</v>
      </c>
      <c r="N42" s="75" t="str">
        <f>IF(Ｃクラス男子Ｓ!$B$53="","",Ｃクラス男子Ｓ!$B$53)</f>
        <v/>
      </c>
      <c r="O42" s="75" t="str">
        <f>IF(Ｃクラス男子Ｓ!$C$53="","",Ｃクラス男子Ｓ!$C$53)</f>
        <v/>
      </c>
      <c r="P42" s="75" t="str">
        <f>IF(Ｃクラス男子Ｓ!$D$53="","",Ｃクラス男子Ｓ!$D$53)</f>
        <v/>
      </c>
      <c r="Q42" s="155" t="str">
        <f>IF(Ｃクラス男子Ｓ!$E$53="","",Ｃクラス男子Ｓ!$E$53)</f>
        <v/>
      </c>
      <c r="R42" s="75" t="str">
        <f>IF(Ｃクラス男子Ｓ!$F$53="","",Ｃクラス男子Ｓ!$F$53)</f>
        <v/>
      </c>
      <c r="S42" s="72">
        <v>39</v>
      </c>
      <c r="T42" s="73" t="str">
        <f>IF(Ｄクラス男子Ｓ!$B$53="","",Ｄクラス男子Ｓ!$B$53)</f>
        <v/>
      </c>
      <c r="U42" s="73" t="str">
        <f>IF(Ｄクラス男子Ｓ!$C$53="","",Ｄクラス男子Ｓ!$C$53)</f>
        <v/>
      </c>
      <c r="V42" s="73" t="str">
        <f>IF(Ｄクラス男子Ｓ!$D$53="","",Ｄクラス男子Ｓ!$D$53)</f>
        <v/>
      </c>
      <c r="W42" s="156" t="str">
        <f>IF(Ｄクラス男子Ｓ!$E$53="","",Ｄクラス男子Ｓ!$E$53)</f>
        <v/>
      </c>
      <c r="X42" s="73" t="str">
        <f>IF(Ｄクラス男子Ｓ!$F$53="","",Ｄクラス男子Ｓ!$F$53)</f>
        <v/>
      </c>
      <c r="Y42" s="78">
        <v>39</v>
      </c>
      <c r="Z42" s="79" t="str">
        <f>IF(Ａクラス女子Ｓ!$B$53="","",Ａクラス女子Ｓ!$B$53)</f>
        <v/>
      </c>
      <c r="AA42" s="79" t="str">
        <f>IF(Ａクラス女子Ｓ!$C$53="","",Ａクラス女子Ｓ!$C$53)</f>
        <v/>
      </c>
      <c r="AB42" s="79" t="str">
        <f>IF(Ａクラス女子Ｓ!$D$53="","",Ａクラス女子Ｓ!$D$53)</f>
        <v/>
      </c>
      <c r="AC42" s="153" t="str">
        <f>IF(Ａクラス女子Ｓ!$E$53="","",Ａクラス女子Ｓ!$E$53)</f>
        <v/>
      </c>
      <c r="AD42" s="79" t="str">
        <f>IF(Ａクラス女子Ｓ!$F$53="","",Ａクラス女子Ｓ!$F$53)</f>
        <v/>
      </c>
      <c r="AE42" s="76">
        <v>39</v>
      </c>
      <c r="AF42" s="77" t="str">
        <f>IF(Ｂクラス女子Ｓ!$B$53="","",Ｂクラス女子Ｓ!$B$53)</f>
        <v/>
      </c>
      <c r="AG42" s="77" t="str">
        <f>IF(Ｂクラス女子Ｓ!$C$53="","",Ｂクラス女子Ｓ!$C$53)</f>
        <v/>
      </c>
      <c r="AH42" s="77" t="str">
        <f>IF(Ｂクラス女子Ｓ!$D$53="","",Ｂクラス女子Ｓ!$D$53)</f>
        <v/>
      </c>
      <c r="AI42" s="154" t="str">
        <f>IF(Ｂクラス女子Ｓ!$E$53="","",Ｂクラス女子Ｓ!$E$53)</f>
        <v/>
      </c>
      <c r="AJ42" s="77" t="str">
        <f>IF(Ｂクラス女子Ｓ!$F$53="","",Ｂクラス女子Ｓ!$F$53)</f>
        <v/>
      </c>
      <c r="AK42" s="74">
        <v>39</v>
      </c>
      <c r="AL42" s="75" t="str">
        <f>IF(Ｃクラス女子Ｓ!$B$50="","",Ｃクラス女子Ｓ!$B$50)</f>
        <v/>
      </c>
      <c r="AM42" s="75" t="str">
        <f>IF(Ｃクラス女子Ｓ!$C$50="","",Ｃクラス女子Ｓ!$C$50)</f>
        <v/>
      </c>
      <c r="AN42" s="75" t="str">
        <f>IF(Ｃクラス女子Ｓ!$D$50="","",Ｃクラス女子Ｓ!$D$50)</f>
        <v/>
      </c>
      <c r="AO42" s="155" t="str">
        <f>IF(Ｃクラス女子Ｓ!$E$50="","",Ｃクラス女子Ｓ!$E$50)</f>
        <v/>
      </c>
      <c r="AP42" s="75" t="str">
        <f>IF(Ｃクラス女子Ｓ!$F$50="","",Ｃクラス女子Ｓ!$F$50)</f>
        <v/>
      </c>
      <c r="AQ42" s="72">
        <v>39</v>
      </c>
      <c r="AR42" s="73" t="str">
        <f>IF(Ｄクラス女子S!$B$53="","",Ｄクラス女子S!$B$53)</f>
        <v/>
      </c>
      <c r="AS42" s="73" t="str">
        <f>IF(Ｄクラス女子S!$C$53="","",Ｄクラス女子S!$C$53)</f>
        <v/>
      </c>
      <c r="AT42" s="73" t="str">
        <f>IF(Ｄクラス女子S!$D$53="","",Ｄクラス女子S!$D$53)</f>
        <v/>
      </c>
      <c r="AU42" s="156" t="str">
        <f>IF(Ｄクラス女子S!$E$53="","",Ｄクラス女子S!$E$53)</f>
        <v/>
      </c>
      <c r="AV42" s="73" t="str">
        <f>IF(Ｄクラス女子S!$F$53="","",Ｄクラス女子S!$F$53)</f>
        <v/>
      </c>
    </row>
    <row r="43" spans="1:48" ht="18.75" x14ac:dyDescent="0.15">
      <c r="A43" s="78">
        <v>40</v>
      </c>
      <c r="B43" s="79" t="str">
        <f>IF(Aクラス男子Ｓ!$B$54="","",Aクラス男子Ｓ!$B$54)</f>
        <v/>
      </c>
      <c r="C43" s="79" t="str">
        <f>IF(Aクラス男子Ｓ!$C$54="","",Aクラス男子Ｓ!$C$54)</f>
        <v/>
      </c>
      <c r="D43" s="79" t="str">
        <f>IF(Aクラス男子Ｓ!$D$54="","",Aクラス男子Ｓ!$D$54)</f>
        <v/>
      </c>
      <c r="E43" s="153"/>
      <c r="F43" s="79" t="str">
        <f>IF(Aクラス男子Ｓ!$F$54="","",Aクラス男子Ｓ!$F$54)</f>
        <v/>
      </c>
      <c r="G43" s="76">
        <v>40</v>
      </c>
      <c r="H43" s="77" t="str">
        <f>IF(Ｂクラス男子Ｓ!$B$54="","",Ｂクラス男子Ｓ!$B$54)</f>
        <v/>
      </c>
      <c r="I43" s="77" t="str">
        <f>IF(Ｂクラス男子Ｓ!$C$54="","",Ｂクラス男子Ｓ!$C$54)</f>
        <v/>
      </c>
      <c r="J43" s="77" t="str">
        <f>IF(Ｂクラス男子Ｓ!$D$54="","",Ｂクラス男子Ｓ!$D$54)</f>
        <v/>
      </c>
      <c r="K43" s="154" t="str">
        <f>IF(Ｂクラス男子Ｓ!$E$54="","",Ｂクラス男子Ｓ!$E$54)</f>
        <v/>
      </c>
      <c r="L43" s="77" t="str">
        <f>IF(Ｂクラス男子Ｓ!$F$54="","",Ｂクラス男子Ｓ!$F$54)</f>
        <v/>
      </c>
      <c r="M43" s="74">
        <v>40</v>
      </c>
      <c r="N43" s="75" t="str">
        <f>IF(Ｃクラス男子Ｓ!$B$54="","",Ｃクラス男子Ｓ!$B$54)</f>
        <v/>
      </c>
      <c r="O43" s="75" t="str">
        <f>IF(Ｃクラス男子Ｓ!$C$54="","",Ｃクラス男子Ｓ!$C$54)</f>
        <v/>
      </c>
      <c r="P43" s="75" t="str">
        <f>IF(Ｃクラス男子Ｓ!$D$54="","",Ｃクラス男子Ｓ!$D$54)</f>
        <v/>
      </c>
      <c r="Q43" s="155" t="str">
        <f>IF(Ｃクラス男子Ｓ!$E$54="","",Ｃクラス男子Ｓ!$E$54)</f>
        <v/>
      </c>
      <c r="R43" s="75" t="str">
        <f>IF(Ｃクラス男子Ｓ!$F$54="","",Ｃクラス男子Ｓ!$F$54)</f>
        <v/>
      </c>
      <c r="S43" s="72">
        <v>40</v>
      </c>
      <c r="T43" s="73" t="str">
        <f>IF(Ｄクラス男子Ｓ!$B$54="","",Ｄクラス男子Ｓ!$B$54)</f>
        <v/>
      </c>
      <c r="U43" s="73" t="str">
        <f>IF(Ｄクラス男子Ｓ!$C$54="","",Ｄクラス男子Ｓ!$C$54)</f>
        <v/>
      </c>
      <c r="V43" s="73" t="str">
        <f>IF(Ｄクラス男子Ｓ!$D$54="","",Ｄクラス男子Ｓ!$D$54)</f>
        <v/>
      </c>
      <c r="W43" s="156" t="str">
        <f>IF(Ｄクラス男子Ｓ!$E$54="","",Ｄクラス男子Ｓ!$E$54)</f>
        <v/>
      </c>
      <c r="X43" s="73" t="str">
        <f>IF(Ｄクラス男子Ｓ!$F$54="","",Ｄクラス男子Ｓ!$F$54)</f>
        <v/>
      </c>
      <c r="Y43" s="78">
        <v>40</v>
      </c>
      <c r="Z43" s="79" t="str">
        <f>IF(Ａクラス女子Ｓ!$B$54="","",Ａクラス女子Ｓ!$B$54)</f>
        <v/>
      </c>
      <c r="AA43" s="79" t="str">
        <f>IF(Ａクラス女子Ｓ!$C$54="","",Ａクラス女子Ｓ!$C$54)</f>
        <v/>
      </c>
      <c r="AB43" s="79" t="str">
        <f>IF(Ａクラス女子Ｓ!$D$54="","",Ａクラス女子Ｓ!$D$54)</f>
        <v/>
      </c>
      <c r="AC43" s="153" t="str">
        <f>IF(Ａクラス女子Ｓ!$E$54="","",Ａクラス女子Ｓ!$E$54)</f>
        <v/>
      </c>
      <c r="AD43" s="79" t="str">
        <f>IF(Ａクラス女子Ｓ!$F$54="","",Ａクラス女子Ｓ!$F$54)</f>
        <v/>
      </c>
      <c r="AE43" s="76">
        <v>40</v>
      </c>
      <c r="AF43" s="77" t="str">
        <f>IF(Ｂクラス女子Ｓ!$B$54="","",Ｂクラス女子Ｓ!$B$54)</f>
        <v/>
      </c>
      <c r="AG43" s="77" t="str">
        <f>IF(Ｂクラス女子Ｓ!$C$54="","",Ｂクラス女子Ｓ!$C$54)</f>
        <v/>
      </c>
      <c r="AH43" s="77" t="str">
        <f>IF(Ｂクラス女子Ｓ!$D$54="","",Ｂクラス女子Ｓ!$D$54)</f>
        <v/>
      </c>
      <c r="AI43" s="154" t="str">
        <f>IF(Ｂクラス女子Ｓ!$E$54="","",Ｂクラス女子Ｓ!$E$54)</f>
        <v/>
      </c>
      <c r="AJ43" s="77" t="str">
        <f>IF(Ｂクラス女子Ｓ!$F$54="","",Ｂクラス女子Ｓ!$F$54)</f>
        <v/>
      </c>
      <c r="AK43" s="74">
        <v>40</v>
      </c>
      <c r="AL43" s="75" t="str">
        <f>IF(Ｃクラス女子Ｓ!$B$51="","",Ｃクラス女子Ｓ!$B$51)</f>
        <v/>
      </c>
      <c r="AM43" s="75" t="str">
        <f>IF(Ｃクラス女子Ｓ!$C$51="","",Ｃクラス女子Ｓ!$C$51)</f>
        <v/>
      </c>
      <c r="AN43" s="75" t="str">
        <f>IF(Ｃクラス女子Ｓ!$D$51="","",Ｃクラス女子Ｓ!$D$51)</f>
        <v/>
      </c>
      <c r="AO43" s="155" t="str">
        <f>IF(Ｃクラス女子Ｓ!$E$51="","",Ｃクラス女子Ｓ!$E$51)</f>
        <v/>
      </c>
      <c r="AP43" s="75" t="str">
        <f>IF(Ｃクラス女子Ｓ!$F$51="","",Ｃクラス女子Ｓ!$F$51)</f>
        <v/>
      </c>
      <c r="AQ43" s="72">
        <v>40</v>
      </c>
      <c r="AR43" s="73" t="str">
        <f>IF(Ｄクラス女子S!$B$54="","",Ｄクラス女子S!$B$54)</f>
        <v/>
      </c>
      <c r="AS43" s="73" t="str">
        <f>IF(Ｄクラス女子S!$C$54="","",Ｄクラス女子S!$C$54)</f>
        <v/>
      </c>
      <c r="AT43" s="73" t="str">
        <f>IF(Ｄクラス女子S!$D$54="","",Ｄクラス女子S!$D$54)</f>
        <v/>
      </c>
      <c r="AU43" s="156" t="str">
        <f>IF(Ｄクラス女子S!$E$54="","",Ｄクラス女子S!$E$54)</f>
        <v/>
      </c>
      <c r="AV43" s="73" t="str">
        <f>IF(Ｄクラス女子S!$F$54="","",Ｄクラス女子S!$F$54)</f>
        <v/>
      </c>
    </row>
    <row r="44" spans="1:48" ht="18.75" x14ac:dyDescent="0.15">
      <c r="A44" s="78">
        <v>41</v>
      </c>
      <c r="B44" s="79" t="str">
        <f>IF(Aクラス男子Ｓ!$B$55="","",Aクラス男子Ｓ!$B$55)</f>
        <v/>
      </c>
      <c r="C44" s="79" t="str">
        <f>IF(Aクラス男子Ｓ!$C$55="","",Aクラス男子Ｓ!$C$55)</f>
        <v/>
      </c>
      <c r="D44" s="79" t="str">
        <f>IF(Aクラス男子Ｓ!$D$55="","",Aクラス男子Ｓ!$D$55)</f>
        <v/>
      </c>
      <c r="E44" s="153"/>
      <c r="F44" s="79" t="str">
        <f>IF(Aクラス男子Ｓ!$F$55="","",Aクラス男子Ｓ!$F$55)</f>
        <v/>
      </c>
      <c r="G44" s="76">
        <v>41</v>
      </c>
      <c r="H44" s="77" t="str">
        <f>IF(Ｂクラス男子Ｓ!$B$55="","",Ｂクラス男子Ｓ!$B$55)</f>
        <v/>
      </c>
      <c r="I44" s="77" t="str">
        <f>IF(Ｂクラス男子Ｓ!$C$55="","",Ｂクラス男子Ｓ!$C$55)</f>
        <v/>
      </c>
      <c r="J44" s="77" t="str">
        <f>IF(Ｂクラス男子Ｓ!$D$55="","",Ｂクラス男子Ｓ!$D$55)</f>
        <v/>
      </c>
      <c r="K44" s="154" t="str">
        <f>IF(Ｂクラス男子Ｓ!$E$55="","",Ｂクラス男子Ｓ!$E$55)</f>
        <v/>
      </c>
      <c r="L44" s="77" t="str">
        <f>IF(Ｂクラス男子Ｓ!$F$55="","",Ｂクラス男子Ｓ!$F$55)</f>
        <v/>
      </c>
      <c r="M44" s="74">
        <v>41</v>
      </c>
      <c r="N44" s="75" t="str">
        <f>IF(Ｃクラス男子Ｓ!$B$55="","",Ｃクラス男子Ｓ!$B$55)</f>
        <v/>
      </c>
      <c r="O44" s="75" t="str">
        <f>IF(Ｃクラス男子Ｓ!$C$55="","",Ｃクラス男子Ｓ!$C$55)</f>
        <v/>
      </c>
      <c r="P44" s="75" t="str">
        <f>IF(Ｃクラス男子Ｓ!$D$55="","",Ｃクラス男子Ｓ!$D$55)</f>
        <v/>
      </c>
      <c r="Q44" s="155" t="str">
        <f>IF(Ｃクラス男子Ｓ!$E$55="","",Ｃクラス男子Ｓ!$E$55)</f>
        <v/>
      </c>
      <c r="R44" s="75" t="str">
        <f>IF(Ｃクラス男子Ｓ!$F$55="","",Ｃクラス男子Ｓ!$F$55)</f>
        <v/>
      </c>
      <c r="S44" s="72">
        <v>41</v>
      </c>
      <c r="T44" s="73" t="str">
        <f>IF(Ｄクラス男子Ｓ!$B$55="","",Ｄクラス男子Ｓ!$B$55)</f>
        <v/>
      </c>
      <c r="U44" s="73" t="str">
        <f>IF(Ｄクラス男子Ｓ!$C$55="","",Ｄクラス男子Ｓ!$C$55)</f>
        <v/>
      </c>
      <c r="V44" s="73" t="str">
        <f>IF(Ｄクラス男子Ｓ!$D$55="","",Ｄクラス男子Ｓ!$D$55)</f>
        <v/>
      </c>
      <c r="W44" s="156" t="str">
        <f>IF(Ｄクラス男子Ｓ!$E$55="","",Ｄクラス男子Ｓ!$E$55)</f>
        <v/>
      </c>
      <c r="X44" s="73" t="str">
        <f>IF(Ｄクラス男子Ｓ!$F$55="","",Ｄクラス男子Ｓ!$F$55)</f>
        <v/>
      </c>
      <c r="Y44" s="78">
        <v>41</v>
      </c>
      <c r="Z44" s="79" t="str">
        <f>IF(Ａクラス女子Ｓ!$B$55="","",Ａクラス女子Ｓ!$B$55)</f>
        <v/>
      </c>
      <c r="AA44" s="79" t="str">
        <f>IF(Ａクラス女子Ｓ!$C$55="","",Ａクラス女子Ｓ!$C$55)</f>
        <v/>
      </c>
      <c r="AB44" s="79" t="str">
        <f>IF(Ａクラス女子Ｓ!$D$55="","",Ａクラス女子Ｓ!$D$55)</f>
        <v/>
      </c>
      <c r="AC44" s="153" t="str">
        <f>IF(Ａクラス女子Ｓ!$E$55="","",Ａクラス女子Ｓ!$E$55)</f>
        <v/>
      </c>
      <c r="AD44" s="79" t="str">
        <f>IF(Ａクラス女子Ｓ!$F$55="","",Ａクラス女子Ｓ!$F$55)</f>
        <v/>
      </c>
      <c r="AE44" s="76">
        <v>41</v>
      </c>
      <c r="AF44" s="77" t="str">
        <f>IF(Ｂクラス女子Ｓ!$B$55="","",Ｂクラス女子Ｓ!$B$55)</f>
        <v/>
      </c>
      <c r="AG44" s="77" t="str">
        <f>IF(Ｂクラス女子Ｓ!$C$55="","",Ｂクラス女子Ｓ!$C$55)</f>
        <v/>
      </c>
      <c r="AH44" s="77" t="str">
        <f>IF(Ｂクラス女子Ｓ!$D$55="","",Ｂクラス女子Ｓ!$D$55)</f>
        <v/>
      </c>
      <c r="AI44" s="154" t="str">
        <f>IF(Ｂクラス女子Ｓ!$E$55="","",Ｂクラス女子Ｓ!$E$55)</f>
        <v/>
      </c>
      <c r="AJ44" s="77" t="str">
        <f>IF(Ｂクラス女子Ｓ!$F$55="","",Ｂクラス女子Ｓ!$F$55)</f>
        <v/>
      </c>
      <c r="AK44" s="74">
        <v>41</v>
      </c>
      <c r="AL44" s="75" t="str">
        <f>IF(Ｃクラス女子Ｓ!$B$52="","",Ｃクラス女子Ｓ!$B$52)</f>
        <v/>
      </c>
      <c r="AM44" s="75" t="str">
        <f>IF(Ｃクラス女子Ｓ!$C$52="","",Ｃクラス女子Ｓ!$C$52)</f>
        <v/>
      </c>
      <c r="AN44" s="75" t="str">
        <f>IF(Ｃクラス女子Ｓ!$D$52="","",Ｃクラス女子Ｓ!$D$52)</f>
        <v/>
      </c>
      <c r="AO44" s="155" t="str">
        <f>IF(Ｃクラス女子Ｓ!$E$52="","",Ｃクラス女子Ｓ!$E$52)</f>
        <v/>
      </c>
      <c r="AP44" s="75" t="str">
        <f>IF(Ｃクラス女子Ｓ!$F$52="","",Ｃクラス女子Ｓ!$F$52)</f>
        <v/>
      </c>
      <c r="AQ44" s="72">
        <v>41</v>
      </c>
      <c r="AR44" s="73" t="str">
        <f>IF(Ｄクラス女子S!$B$55="","",Ｄクラス女子S!$B$55)</f>
        <v/>
      </c>
      <c r="AS44" s="73" t="str">
        <f>IF(Ｄクラス女子S!$C$55="","",Ｄクラス女子S!$C$55)</f>
        <v/>
      </c>
      <c r="AT44" s="73" t="str">
        <f>IF(Ｄクラス女子S!$D$55="","",Ｄクラス女子S!$D$55)</f>
        <v/>
      </c>
      <c r="AU44" s="156" t="str">
        <f>IF(Ｄクラス女子S!$E$55="","",Ｄクラス女子S!$E$55)</f>
        <v/>
      </c>
      <c r="AV44" s="73" t="str">
        <f>IF(Ｄクラス女子S!$F$55="","",Ｄクラス女子S!$F$55)</f>
        <v/>
      </c>
    </row>
    <row r="45" spans="1:48" ht="18.75" x14ac:dyDescent="0.15">
      <c r="A45" s="78">
        <v>42</v>
      </c>
      <c r="B45" s="79" t="str">
        <f>IF(Aクラス男子Ｓ!$B$56="","",Aクラス男子Ｓ!$B$56)</f>
        <v/>
      </c>
      <c r="C45" s="79" t="str">
        <f>IF(Aクラス男子Ｓ!$C$56="","",Aクラス男子Ｓ!$C$56)</f>
        <v/>
      </c>
      <c r="D45" s="79" t="str">
        <f>IF(Aクラス男子Ｓ!$D$56="","",Aクラス男子Ｓ!$D$56)</f>
        <v/>
      </c>
      <c r="E45" s="153"/>
      <c r="F45" s="79" t="str">
        <f>IF(Aクラス男子Ｓ!$F$56="","",Aクラス男子Ｓ!$F$56)</f>
        <v/>
      </c>
      <c r="G45" s="76">
        <v>42</v>
      </c>
      <c r="H45" s="77" t="str">
        <f>IF(Ｂクラス男子Ｓ!$B$56="","",Ｂクラス男子Ｓ!$B$56)</f>
        <v/>
      </c>
      <c r="I45" s="77" t="str">
        <f>IF(Ｂクラス男子Ｓ!$C$56="","",Ｂクラス男子Ｓ!$C$56)</f>
        <v/>
      </c>
      <c r="J45" s="77" t="str">
        <f>IF(Ｂクラス男子Ｓ!$D$56="","",Ｂクラス男子Ｓ!$D$56)</f>
        <v/>
      </c>
      <c r="K45" s="154" t="str">
        <f>IF(Ｂクラス男子Ｓ!$E$56="","",Ｂクラス男子Ｓ!$E$56)</f>
        <v/>
      </c>
      <c r="L45" s="77" t="str">
        <f>IF(Ｂクラス男子Ｓ!$F$56="","",Ｂクラス男子Ｓ!$F$56)</f>
        <v/>
      </c>
      <c r="M45" s="74">
        <v>42</v>
      </c>
      <c r="N45" s="75" t="str">
        <f>IF(Ｃクラス男子Ｓ!$B$56="","",Ｃクラス男子Ｓ!$B$56)</f>
        <v/>
      </c>
      <c r="O45" s="75" t="str">
        <f>IF(Ｃクラス男子Ｓ!$C$56="","",Ｃクラス男子Ｓ!$C$56)</f>
        <v/>
      </c>
      <c r="P45" s="75" t="str">
        <f>IF(Ｃクラス男子Ｓ!$D$56="","",Ｃクラス男子Ｓ!$D$56)</f>
        <v/>
      </c>
      <c r="Q45" s="155" t="str">
        <f>IF(Ｃクラス男子Ｓ!$E$56="","",Ｃクラス男子Ｓ!$E$56)</f>
        <v/>
      </c>
      <c r="R45" s="75" t="str">
        <f>IF(Ｃクラス男子Ｓ!$F$56="","",Ｃクラス男子Ｓ!$F$56)</f>
        <v/>
      </c>
      <c r="S45" s="72">
        <v>42</v>
      </c>
      <c r="T45" s="73" t="str">
        <f>IF(Ｄクラス男子Ｓ!$B$56="","",Ｄクラス男子Ｓ!$B$56)</f>
        <v/>
      </c>
      <c r="U45" s="73" t="str">
        <f>IF(Ｄクラス男子Ｓ!$C$56="","",Ｄクラス男子Ｓ!$C$56)</f>
        <v/>
      </c>
      <c r="V45" s="73" t="str">
        <f>IF(Ｄクラス男子Ｓ!$D$56="","",Ｄクラス男子Ｓ!$D$56)</f>
        <v/>
      </c>
      <c r="W45" s="156" t="str">
        <f>IF(Ｄクラス男子Ｓ!$E$56="","",Ｄクラス男子Ｓ!$E$56)</f>
        <v/>
      </c>
      <c r="X45" s="73" t="str">
        <f>IF(Ｄクラス男子Ｓ!$F$56="","",Ｄクラス男子Ｓ!$F$56)</f>
        <v/>
      </c>
      <c r="Y45" s="78">
        <v>42</v>
      </c>
      <c r="Z45" s="79" t="str">
        <f>IF(Ａクラス女子Ｓ!$B$56="","",Ａクラス女子Ｓ!$B$56)</f>
        <v/>
      </c>
      <c r="AA45" s="79" t="str">
        <f>IF(Ａクラス女子Ｓ!$C$56="","",Ａクラス女子Ｓ!$C$56)</f>
        <v/>
      </c>
      <c r="AB45" s="79" t="str">
        <f>IF(Ａクラス女子Ｓ!$D$56="","",Ａクラス女子Ｓ!$D$56)</f>
        <v/>
      </c>
      <c r="AC45" s="153" t="str">
        <f>IF(Ａクラス女子Ｓ!$E$56="","",Ａクラス女子Ｓ!$E$56)</f>
        <v/>
      </c>
      <c r="AD45" s="79" t="str">
        <f>IF(Ａクラス女子Ｓ!$F$56="","",Ａクラス女子Ｓ!$F$56)</f>
        <v/>
      </c>
      <c r="AE45" s="76">
        <v>42</v>
      </c>
      <c r="AF45" s="77" t="str">
        <f>IF(Ｂクラス女子Ｓ!$B$56="","",Ｂクラス女子Ｓ!$B$56)</f>
        <v/>
      </c>
      <c r="AG45" s="77" t="str">
        <f>IF(Ｂクラス女子Ｓ!$C$56="","",Ｂクラス女子Ｓ!$C$56)</f>
        <v/>
      </c>
      <c r="AH45" s="77" t="str">
        <f>IF(Ｂクラス女子Ｓ!$D$56="","",Ｂクラス女子Ｓ!$D$56)</f>
        <v/>
      </c>
      <c r="AI45" s="154" t="str">
        <f>IF(Ｂクラス女子Ｓ!$E$56="","",Ｂクラス女子Ｓ!$E$56)</f>
        <v/>
      </c>
      <c r="AJ45" s="77" t="str">
        <f>IF(Ｂクラス女子Ｓ!$F$56="","",Ｂクラス女子Ｓ!$F$56)</f>
        <v/>
      </c>
      <c r="AK45" s="74">
        <v>42</v>
      </c>
      <c r="AL45" s="75" t="str">
        <f>IF(Ｃクラス女子Ｓ!$B$53="","",Ｃクラス女子Ｓ!$B$53)</f>
        <v/>
      </c>
      <c r="AM45" s="75" t="str">
        <f>IF(Ｃクラス女子Ｓ!$C$53="","",Ｃクラス女子Ｓ!$C$53)</f>
        <v/>
      </c>
      <c r="AN45" s="75" t="str">
        <f>IF(Ｃクラス女子Ｓ!$D$53="","",Ｃクラス女子Ｓ!$D$53)</f>
        <v/>
      </c>
      <c r="AO45" s="155" t="str">
        <f>IF(Ｃクラス女子Ｓ!$E$53="","",Ｃクラス女子Ｓ!$E$53)</f>
        <v/>
      </c>
      <c r="AP45" s="75" t="str">
        <f>IF(Ｃクラス女子Ｓ!$F$53="","",Ｃクラス女子Ｓ!$F$53)</f>
        <v/>
      </c>
      <c r="AQ45" s="72">
        <v>42</v>
      </c>
      <c r="AR45" s="73" t="str">
        <f>IF(Ｄクラス女子S!$B$56="","",Ｄクラス女子S!$B$56)</f>
        <v/>
      </c>
      <c r="AS45" s="73" t="str">
        <f>IF(Ｄクラス女子S!$C$56="","",Ｄクラス女子S!$C$56)</f>
        <v/>
      </c>
      <c r="AT45" s="73" t="str">
        <f>IF(Ｄクラス女子S!$D$56="","",Ｄクラス女子S!$D$56)</f>
        <v/>
      </c>
      <c r="AU45" s="156" t="str">
        <f>IF(Ｄクラス女子S!$E$56="","",Ｄクラス女子S!$E$56)</f>
        <v/>
      </c>
      <c r="AV45" s="73" t="str">
        <f>IF(Ｄクラス女子S!$F$56="","",Ｄクラス女子S!$F$56)</f>
        <v/>
      </c>
    </row>
    <row r="46" spans="1:48" ht="18.75" x14ac:dyDescent="0.15">
      <c r="A46" s="78">
        <v>43</v>
      </c>
      <c r="B46" s="79" t="str">
        <f>IF(Aクラス男子Ｓ!$B$57="","",Aクラス男子Ｓ!$B$57)</f>
        <v/>
      </c>
      <c r="C46" s="79" t="str">
        <f>IF(Aクラス男子Ｓ!$C$57="","",Aクラス男子Ｓ!$C$57)</f>
        <v/>
      </c>
      <c r="D46" s="79" t="str">
        <f>IF(Aクラス男子Ｓ!$D$57="","",Aクラス男子Ｓ!$D$57)</f>
        <v/>
      </c>
      <c r="E46" s="153"/>
      <c r="F46" s="79" t="str">
        <f>IF(Aクラス男子Ｓ!$F$57="","",Aクラス男子Ｓ!$F$57)</f>
        <v/>
      </c>
      <c r="G46" s="76">
        <v>43</v>
      </c>
      <c r="H46" s="77" t="str">
        <f>IF(Ｂクラス男子Ｓ!$B$57="","",Ｂクラス男子Ｓ!$B$57)</f>
        <v/>
      </c>
      <c r="I46" s="77" t="str">
        <f>IF(Ｂクラス男子Ｓ!$C$57="","",Ｂクラス男子Ｓ!$C$57)</f>
        <v/>
      </c>
      <c r="J46" s="77" t="str">
        <f>IF(Ｂクラス男子Ｓ!$D$57="","",Ｂクラス男子Ｓ!$D$57)</f>
        <v/>
      </c>
      <c r="K46" s="154" t="str">
        <f>IF(Ｂクラス男子Ｓ!$E$57="","",Ｂクラス男子Ｓ!$E$57)</f>
        <v/>
      </c>
      <c r="L46" s="77" t="str">
        <f>IF(Ｂクラス男子Ｓ!$F$57="","",Ｂクラス男子Ｓ!$F$57)</f>
        <v/>
      </c>
      <c r="M46" s="74">
        <v>43</v>
      </c>
      <c r="N46" s="75" t="str">
        <f>IF(Ｃクラス男子Ｓ!$B$57="","",Ｃクラス男子Ｓ!$B$57)</f>
        <v/>
      </c>
      <c r="O46" s="75" t="str">
        <f>IF(Ｃクラス男子Ｓ!$C$57="","",Ｃクラス男子Ｓ!$C$57)</f>
        <v/>
      </c>
      <c r="P46" s="75" t="str">
        <f>IF(Ｃクラス男子Ｓ!$D$57="","",Ｃクラス男子Ｓ!$D$57)</f>
        <v/>
      </c>
      <c r="Q46" s="155" t="str">
        <f>IF(Ｃクラス男子Ｓ!$E$57="","",Ｃクラス男子Ｓ!$E$57)</f>
        <v/>
      </c>
      <c r="R46" s="75" t="str">
        <f>IF(Ｃクラス男子Ｓ!$F$57="","",Ｃクラス男子Ｓ!$F$57)</f>
        <v/>
      </c>
      <c r="S46" s="72">
        <v>43</v>
      </c>
      <c r="T46" s="73" t="str">
        <f>IF(Ｄクラス男子Ｓ!$B$57="","",Ｄクラス男子Ｓ!$B$57)</f>
        <v/>
      </c>
      <c r="U46" s="73" t="str">
        <f>IF(Ｄクラス男子Ｓ!$C$57="","",Ｄクラス男子Ｓ!$C$57)</f>
        <v/>
      </c>
      <c r="V46" s="73" t="str">
        <f>IF(Ｄクラス男子Ｓ!$D$57="","",Ｄクラス男子Ｓ!$D$57)</f>
        <v/>
      </c>
      <c r="W46" s="156" t="str">
        <f>IF(Ｄクラス男子Ｓ!$E$57="","",Ｄクラス男子Ｓ!$E$57)</f>
        <v/>
      </c>
      <c r="X46" s="73" t="str">
        <f>IF(Ｄクラス男子Ｓ!$F$57="","",Ｄクラス男子Ｓ!$F$57)</f>
        <v/>
      </c>
      <c r="Y46" s="78">
        <v>43</v>
      </c>
      <c r="Z46" s="79" t="str">
        <f>IF(Ａクラス女子Ｓ!$B$57="","",Ａクラス女子Ｓ!$B$57)</f>
        <v/>
      </c>
      <c r="AA46" s="79" t="str">
        <f>IF(Ａクラス女子Ｓ!$C$57="","",Ａクラス女子Ｓ!$C$57)</f>
        <v/>
      </c>
      <c r="AB46" s="79" t="str">
        <f>IF(Ａクラス女子Ｓ!$D$57="","",Ａクラス女子Ｓ!$D$57)</f>
        <v/>
      </c>
      <c r="AC46" s="153" t="str">
        <f>IF(Ａクラス女子Ｓ!$E$57="","",Ａクラス女子Ｓ!$E$57)</f>
        <v/>
      </c>
      <c r="AD46" s="79" t="str">
        <f>IF(Ａクラス女子Ｓ!$F$57="","",Ａクラス女子Ｓ!$F$57)</f>
        <v/>
      </c>
      <c r="AE46" s="76">
        <v>43</v>
      </c>
      <c r="AF46" s="77" t="str">
        <f>IF(Ｂクラス女子Ｓ!$B$57="","",Ｂクラス女子Ｓ!$B$57)</f>
        <v/>
      </c>
      <c r="AG46" s="77" t="str">
        <f>IF(Ｂクラス女子Ｓ!$C$57="","",Ｂクラス女子Ｓ!$C$57)</f>
        <v/>
      </c>
      <c r="AH46" s="77" t="str">
        <f>IF(Ｂクラス女子Ｓ!$D$57="","",Ｂクラス女子Ｓ!$D$57)</f>
        <v/>
      </c>
      <c r="AI46" s="154" t="str">
        <f>IF(Ｂクラス女子Ｓ!$E$57="","",Ｂクラス女子Ｓ!$E$57)</f>
        <v/>
      </c>
      <c r="AJ46" s="77" t="str">
        <f>IF(Ｂクラス女子Ｓ!$F$57="","",Ｂクラス女子Ｓ!$F$57)</f>
        <v/>
      </c>
      <c r="AK46" s="74">
        <v>43</v>
      </c>
      <c r="AL46" s="75" t="str">
        <f>IF(Ｃクラス女子Ｓ!$B$54="","",Ｃクラス女子Ｓ!$B$54)</f>
        <v/>
      </c>
      <c r="AM46" s="75" t="str">
        <f>IF(Ｃクラス女子Ｓ!$C$54="","",Ｃクラス女子Ｓ!$C$54)</f>
        <v/>
      </c>
      <c r="AN46" s="75" t="str">
        <f>IF(Ｃクラス女子Ｓ!$D$54="","",Ｃクラス女子Ｓ!$D$54)</f>
        <v/>
      </c>
      <c r="AO46" s="155" t="str">
        <f>IF(Ｃクラス女子Ｓ!$E$54="","",Ｃクラス女子Ｓ!$E$54)</f>
        <v/>
      </c>
      <c r="AP46" s="75" t="str">
        <f>IF(Ｃクラス女子Ｓ!$F$54="","",Ｃクラス女子Ｓ!$F$54)</f>
        <v/>
      </c>
      <c r="AQ46" s="72">
        <v>43</v>
      </c>
      <c r="AR46" s="73" t="str">
        <f>IF(Ｄクラス女子S!$B$57="","",Ｄクラス女子S!$B$57)</f>
        <v/>
      </c>
      <c r="AS46" s="73" t="str">
        <f>IF(Ｄクラス女子S!$C$57="","",Ｄクラス女子S!$C$57)</f>
        <v/>
      </c>
      <c r="AT46" s="73" t="str">
        <f>IF(Ｄクラス女子S!$D$57="","",Ｄクラス女子S!$D$57)</f>
        <v/>
      </c>
      <c r="AU46" s="156" t="str">
        <f>IF(Ｄクラス女子S!$E$57="","",Ｄクラス女子S!$E$57)</f>
        <v/>
      </c>
      <c r="AV46" s="73" t="str">
        <f>IF(Ｄクラス女子S!$F$57="","",Ｄクラス女子S!$F$57)</f>
        <v/>
      </c>
    </row>
    <row r="47" spans="1:48" ht="18.75" x14ac:dyDescent="0.15">
      <c r="A47" s="78">
        <v>44</v>
      </c>
      <c r="B47" s="79" t="str">
        <f>IF(Aクラス男子Ｓ!$B$58="","",Aクラス男子Ｓ!$B$58)</f>
        <v/>
      </c>
      <c r="C47" s="79" t="str">
        <f>IF(Aクラス男子Ｓ!$C$58="","",Aクラス男子Ｓ!$C$58)</f>
        <v/>
      </c>
      <c r="D47" s="79" t="str">
        <f>IF(Aクラス男子Ｓ!$D$58="","",Aクラス男子Ｓ!$D$58)</f>
        <v/>
      </c>
      <c r="E47" s="153"/>
      <c r="F47" s="79" t="str">
        <f>IF(Aクラス男子Ｓ!$F$58="","",Aクラス男子Ｓ!$F$58)</f>
        <v/>
      </c>
      <c r="G47" s="76">
        <v>44</v>
      </c>
      <c r="H47" s="77" t="str">
        <f>IF(Ｂクラス男子Ｓ!$B$58="","",Ｂクラス男子Ｓ!$B$58)</f>
        <v/>
      </c>
      <c r="I47" s="77" t="str">
        <f>IF(Ｂクラス男子Ｓ!$C$58="","",Ｂクラス男子Ｓ!$C$58)</f>
        <v/>
      </c>
      <c r="J47" s="77" t="str">
        <f>IF(Ｂクラス男子Ｓ!$D$58="","",Ｂクラス男子Ｓ!$D$58)</f>
        <v/>
      </c>
      <c r="K47" s="154" t="str">
        <f>IF(Ｂクラス男子Ｓ!$E$58="","",Ｂクラス男子Ｓ!$E$58)</f>
        <v/>
      </c>
      <c r="L47" s="77" t="str">
        <f>IF(Ｂクラス男子Ｓ!$F$58="","",Ｂクラス男子Ｓ!$F$58)</f>
        <v/>
      </c>
      <c r="M47" s="74">
        <v>44</v>
      </c>
      <c r="N47" s="75" t="str">
        <f>IF(Ｃクラス男子Ｓ!$B$58="","",Ｃクラス男子Ｓ!$B$58)</f>
        <v/>
      </c>
      <c r="O47" s="75" t="str">
        <f>IF(Ｃクラス男子Ｓ!$C$58="","",Ｃクラス男子Ｓ!$C$58)</f>
        <v/>
      </c>
      <c r="P47" s="75" t="str">
        <f>IF(Ｃクラス男子Ｓ!$D$58="","",Ｃクラス男子Ｓ!$D$58)</f>
        <v/>
      </c>
      <c r="Q47" s="155" t="str">
        <f>IF(Ｃクラス男子Ｓ!$E$58="","",Ｃクラス男子Ｓ!$E$58)</f>
        <v/>
      </c>
      <c r="R47" s="75" t="str">
        <f>IF(Ｃクラス男子Ｓ!$F$58="","",Ｃクラス男子Ｓ!$F$58)</f>
        <v/>
      </c>
      <c r="S47" s="72">
        <v>44</v>
      </c>
      <c r="T47" s="73" t="str">
        <f>IF(Ｄクラス男子Ｓ!$B$58="","",Ｄクラス男子Ｓ!$B$58)</f>
        <v/>
      </c>
      <c r="U47" s="73" t="str">
        <f>IF(Ｄクラス男子Ｓ!$C$58="","",Ｄクラス男子Ｓ!$C$58)</f>
        <v/>
      </c>
      <c r="V47" s="73" t="str">
        <f>IF(Ｄクラス男子Ｓ!$D$58="","",Ｄクラス男子Ｓ!$D$58)</f>
        <v/>
      </c>
      <c r="W47" s="156" t="str">
        <f>IF(Ｄクラス男子Ｓ!$E$58="","",Ｄクラス男子Ｓ!$E$58)</f>
        <v/>
      </c>
      <c r="X47" s="73" t="str">
        <f>IF(Ｄクラス男子Ｓ!$F$58="","",Ｄクラス男子Ｓ!$F$58)</f>
        <v/>
      </c>
      <c r="Y47" s="78">
        <v>44</v>
      </c>
      <c r="Z47" s="79" t="str">
        <f>IF(Ａクラス女子Ｓ!$B$58="","",Ａクラス女子Ｓ!$B$58)</f>
        <v/>
      </c>
      <c r="AA47" s="79" t="str">
        <f>IF(Ａクラス女子Ｓ!$C$58="","",Ａクラス女子Ｓ!$C$58)</f>
        <v/>
      </c>
      <c r="AB47" s="79" t="str">
        <f>IF(Ａクラス女子Ｓ!$D$58="","",Ａクラス女子Ｓ!$D$58)</f>
        <v/>
      </c>
      <c r="AC47" s="153" t="str">
        <f>IF(Ａクラス女子Ｓ!$E$58="","",Ａクラス女子Ｓ!$E$58)</f>
        <v/>
      </c>
      <c r="AD47" s="79" t="str">
        <f>IF(Ａクラス女子Ｓ!$F$58="","",Ａクラス女子Ｓ!$F$58)</f>
        <v/>
      </c>
      <c r="AE47" s="76">
        <v>44</v>
      </c>
      <c r="AF47" s="77" t="str">
        <f>IF(Ｂクラス女子Ｓ!$B$58="","",Ｂクラス女子Ｓ!$B$58)</f>
        <v/>
      </c>
      <c r="AG47" s="77" t="str">
        <f>IF(Ｂクラス女子Ｓ!$C$58="","",Ｂクラス女子Ｓ!$C$58)</f>
        <v/>
      </c>
      <c r="AH47" s="77" t="str">
        <f>IF(Ｂクラス女子Ｓ!$D$58="","",Ｂクラス女子Ｓ!$D$58)</f>
        <v/>
      </c>
      <c r="AI47" s="154" t="str">
        <f>IF(Ｂクラス女子Ｓ!$E$58="","",Ｂクラス女子Ｓ!$E$58)</f>
        <v/>
      </c>
      <c r="AJ47" s="77" t="str">
        <f>IF(Ｂクラス女子Ｓ!$F$58="","",Ｂクラス女子Ｓ!$F$58)</f>
        <v/>
      </c>
      <c r="AK47" s="74">
        <v>44</v>
      </c>
      <c r="AL47" s="75" t="str">
        <f>IF(Ｃクラス女子Ｓ!$B$55="","",Ｃクラス女子Ｓ!$B$55)</f>
        <v/>
      </c>
      <c r="AM47" s="75" t="str">
        <f>IF(Ｃクラス女子Ｓ!$C$55="","",Ｃクラス女子Ｓ!$C$55)</f>
        <v/>
      </c>
      <c r="AN47" s="75" t="str">
        <f>IF(Ｃクラス女子Ｓ!$D$55="","",Ｃクラス女子Ｓ!$D$55)</f>
        <v/>
      </c>
      <c r="AO47" s="155" t="str">
        <f>IF(Ｃクラス女子Ｓ!$E$55="","",Ｃクラス女子Ｓ!$E$55)</f>
        <v/>
      </c>
      <c r="AP47" s="75" t="str">
        <f>IF(Ｃクラス女子Ｓ!$F$55="","",Ｃクラス女子Ｓ!$F$55)</f>
        <v/>
      </c>
      <c r="AQ47" s="72">
        <v>44</v>
      </c>
      <c r="AR47" s="73" t="str">
        <f>IF(Ｄクラス女子S!$B$58="","",Ｄクラス女子S!$B$58)</f>
        <v/>
      </c>
      <c r="AS47" s="73" t="str">
        <f>IF(Ｄクラス女子S!$C$58="","",Ｄクラス女子S!$C$58)</f>
        <v/>
      </c>
      <c r="AT47" s="73" t="str">
        <f>IF(Ｄクラス女子S!$D$58="","",Ｄクラス女子S!$D$58)</f>
        <v/>
      </c>
      <c r="AU47" s="156" t="str">
        <f>IF(Ｄクラス女子S!$E$58="","",Ｄクラス女子S!$E$58)</f>
        <v/>
      </c>
      <c r="AV47" s="73" t="str">
        <f>IF(Ｄクラス女子S!$F$58="","",Ｄクラス女子S!$F$58)</f>
        <v/>
      </c>
    </row>
    <row r="48" spans="1:48" ht="18.75" x14ac:dyDescent="0.15">
      <c r="A48" s="78">
        <v>45</v>
      </c>
      <c r="B48" s="79" t="str">
        <f>IF(Aクラス男子Ｓ!$B$59="","",Aクラス男子Ｓ!$B$59)</f>
        <v/>
      </c>
      <c r="C48" s="79" t="str">
        <f>IF(Aクラス男子Ｓ!$C$59="","",Aクラス男子Ｓ!$C$59)</f>
        <v/>
      </c>
      <c r="D48" s="79" t="str">
        <f>IF(Aクラス男子Ｓ!$D$59="","",Aクラス男子Ｓ!$D$59)</f>
        <v/>
      </c>
      <c r="E48" s="153"/>
      <c r="F48" s="79" t="str">
        <f>IF(Aクラス男子Ｓ!$F$59="","",Aクラス男子Ｓ!$F$59)</f>
        <v/>
      </c>
      <c r="G48" s="76">
        <v>45</v>
      </c>
      <c r="H48" s="77" t="str">
        <f>IF(Ｂクラス男子Ｓ!$B$59="","",Ｂクラス男子Ｓ!$B$59)</f>
        <v/>
      </c>
      <c r="I48" s="77" t="str">
        <f>IF(Ｂクラス男子Ｓ!$C$59="","",Ｂクラス男子Ｓ!$C$59)</f>
        <v/>
      </c>
      <c r="J48" s="77" t="str">
        <f>IF(Ｂクラス男子Ｓ!$D$59="","",Ｂクラス男子Ｓ!$D$59)</f>
        <v/>
      </c>
      <c r="K48" s="154" t="str">
        <f>IF(Ｂクラス男子Ｓ!$E$59="","",Ｂクラス男子Ｓ!$E$59)</f>
        <v/>
      </c>
      <c r="L48" s="77" t="str">
        <f>IF(Ｂクラス男子Ｓ!$F$59="","",Ｂクラス男子Ｓ!$F$59)</f>
        <v/>
      </c>
      <c r="M48" s="74">
        <v>45</v>
      </c>
      <c r="N48" s="75" t="str">
        <f>IF(Ｃクラス男子Ｓ!$B$59="","",Ｃクラス男子Ｓ!$B$59)</f>
        <v/>
      </c>
      <c r="O48" s="75" t="str">
        <f>IF(Ｃクラス男子Ｓ!$C$59="","",Ｃクラス男子Ｓ!$C$59)</f>
        <v/>
      </c>
      <c r="P48" s="75" t="str">
        <f>IF(Ｃクラス男子Ｓ!$D$59="","",Ｃクラス男子Ｓ!$D$59)</f>
        <v/>
      </c>
      <c r="Q48" s="155" t="str">
        <f>IF(Ｃクラス男子Ｓ!$E$59="","",Ｃクラス男子Ｓ!$E$59)</f>
        <v/>
      </c>
      <c r="R48" s="75" t="str">
        <f>IF(Ｃクラス男子Ｓ!$F$59="","",Ｃクラス男子Ｓ!$F$59)</f>
        <v/>
      </c>
      <c r="S48" s="72">
        <v>45</v>
      </c>
      <c r="T48" s="73" t="str">
        <f>IF(Ｄクラス男子Ｓ!$B$59="","",Ｄクラス男子Ｓ!$B$59)</f>
        <v/>
      </c>
      <c r="U48" s="73" t="str">
        <f>IF(Ｄクラス男子Ｓ!$C$59="","",Ｄクラス男子Ｓ!$C$59)</f>
        <v/>
      </c>
      <c r="V48" s="73" t="str">
        <f>IF(Ｄクラス男子Ｓ!$D$59="","",Ｄクラス男子Ｓ!$D$59)</f>
        <v/>
      </c>
      <c r="W48" s="156" t="str">
        <f>IF(Ｄクラス男子Ｓ!$E$59="","",Ｄクラス男子Ｓ!$E$59)</f>
        <v/>
      </c>
      <c r="X48" s="73" t="str">
        <f>IF(Ｄクラス男子Ｓ!$F$59="","",Ｄクラス男子Ｓ!$F$59)</f>
        <v/>
      </c>
      <c r="Y48" s="78">
        <v>45</v>
      </c>
      <c r="Z48" s="79" t="str">
        <f>IF(Ａクラス女子Ｓ!$B$59="","",Ａクラス女子Ｓ!$B$59)</f>
        <v/>
      </c>
      <c r="AA48" s="79" t="str">
        <f>IF(Ａクラス女子Ｓ!$C$59="","",Ａクラス女子Ｓ!$C$59)</f>
        <v/>
      </c>
      <c r="AB48" s="79" t="str">
        <f>IF(Ａクラス女子Ｓ!$D$59="","",Ａクラス女子Ｓ!$D$59)</f>
        <v/>
      </c>
      <c r="AC48" s="153" t="str">
        <f>IF(Ａクラス女子Ｓ!$E$59="","",Ａクラス女子Ｓ!$E$59)</f>
        <v/>
      </c>
      <c r="AD48" s="79" t="str">
        <f>IF(Ａクラス女子Ｓ!$F$59="","",Ａクラス女子Ｓ!$F$59)</f>
        <v/>
      </c>
      <c r="AE48" s="76">
        <v>45</v>
      </c>
      <c r="AF48" s="77" t="str">
        <f>IF(Ｂクラス女子Ｓ!$B$59="","",Ｂクラス女子Ｓ!$B$59)</f>
        <v/>
      </c>
      <c r="AG48" s="77" t="str">
        <f>IF(Ｂクラス女子Ｓ!$C$59="","",Ｂクラス女子Ｓ!$C$59)</f>
        <v/>
      </c>
      <c r="AH48" s="77" t="str">
        <f>IF(Ｂクラス女子Ｓ!$D$59="","",Ｂクラス女子Ｓ!$D$59)</f>
        <v/>
      </c>
      <c r="AI48" s="154" t="str">
        <f>IF(Ｂクラス女子Ｓ!$E$59="","",Ｂクラス女子Ｓ!$E$59)</f>
        <v/>
      </c>
      <c r="AJ48" s="77" t="str">
        <f>IF(Ｂクラス女子Ｓ!$F$59="","",Ｂクラス女子Ｓ!$F$59)</f>
        <v/>
      </c>
      <c r="AK48" s="74">
        <v>45</v>
      </c>
      <c r="AL48" s="75" t="str">
        <f>IF(Ｃクラス女子Ｓ!$B$56="","",Ｃクラス女子Ｓ!$B$56)</f>
        <v/>
      </c>
      <c r="AM48" s="75" t="str">
        <f>IF(Ｃクラス女子Ｓ!$C$56="","",Ｃクラス女子Ｓ!$C$56)</f>
        <v/>
      </c>
      <c r="AN48" s="75" t="str">
        <f>IF(Ｃクラス女子Ｓ!$D$56="","",Ｃクラス女子Ｓ!$D$56)</f>
        <v/>
      </c>
      <c r="AO48" s="155" t="str">
        <f>IF(Ｃクラス女子Ｓ!$E$56="","",Ｃクラス女子Ｓ!$E$56)</f>
        <v/>
      </c>
      <c r="AP48" s="75" t="str">
        <f>IF(Ｃクラス女子Ｓ!$F$56="","",Ｃクラス女子Ｓ!$F$56)</f>
        <v/>
      </c>
      <c r="AQ48" s="72">
        <v>45</v>
      </c>
      <c r="AR48" s="73" t="str">
        <f>IF(Ｄクラス女子S!$B$59="","",Ｄクラス女子S!$B$59)</f>
        <v/>
      </c>
      <c r="AS48" s="73" t="str">
        <f>IF(Ｄクラス女子S!$C$59="","",Ｄクラス女子S!$C$59)</f>
        <v/>
      </c>
      <c r="AT48" s="73" t="str">
        <f>IF(Ｄクラス女子S!$D$59="","",Ｄクラス女子S!$D$59)</f>
        <v/>
      </c>
      <c r="AU48" s="156" t="str">
        <f>IF(Ｄクラス女子S!$E$59="","",Ｄクラス女子S!$E$59)</f>
        <v/>
      </c>
      <c r="AV48" s="73" t="str">
        <f>IF(Ｄクラス女子S!$F$59="","",Ｄクラス女子S!$F$59)</f>
        <v/>
      </c>
    </row>
    <row r="49" spans="1:48" ht="18.75" x14ac:dyDescent="0.15">
      <c r="A49" s="78">
        <v>46</v>
      </c>
      <c r="B49" s="79" t="str">
        <f>IF(Aクラス男子Ｓ!$B$60="","",Aクラス男子Ｓ!$B$60)</f>
        <v/>
      </c>
      <c r="C49" s="79" t="str">
        <f>IF(Aクラス男子Ｓ!$C$60="","",Aクラス男子Ｓ!$C$60)</f>
        <v/>
      </c>
      <c r="D49" s="79" t="str">
        <f>IF(Aクラス男子Ｓ!$D$60="","",Aクラス男子Ｓ!$D$60)</f>
        <v/>
      </c>
      <c r="E49" s="153"/>
      <c r="F49" s="79" t="str">
        <f>IF(Aクラス男子Ｓ!$F$60="","",Aクラス男子Ｓ!$F$60)</f>
        <v/>
      </c>
      <c r="G49" s="76">
        <v>46</v>
      </c>
      <c r="H49" s="77" t="str">
        <f>IF(Ｂクラス男子Ｓ!$B$60="","",Ｂクラス男子Ｓ!$B$60)</f>
        <v/>
      </c>
      <c r="I49" s="77" t="str">
        <f>IF(Ｂクラス男子Ｓ!$C$60="","",Ｂクラス男子Ｓ!$C$60)</f>
        <v/>
      </c>
      <c r="J49" s="77" t="str">
        <f>IF(Ｂクラス男子Ｓ!$D$60="","",Ｂクラス男子Ｓ!$D$60)</f>
        <v/>
      </c>
      <c r="K49" s="154" t="str">
        <f>IF(Ｂクラス男子Ｓ!$E$60="","",Ｂクラス男子Ｓ!$E$60)</f>
        <v/>
      </c>
      <c r="L49" s="77" t="str">
        <f>IF(Ｂクラス男子Ｓ!$F$60="","",Ｂクラス男子Ｓ!$F$60)</f>
        <v/>
      </c>
      <c r="M49" s="74">
        <v>46</v>
      </c>
      <c r="N49" s="75" t="str">
        <f>IF(Ｃクラス男子Ｓ!$B$60="","",Ｃクラス男子Ｓ!$B$60)</f>
        <v/>
      </c>
      <c r="O49" s="75" t="str">
        <f>IF(Ｃクラス男子Ｓ!$C$60="","",Ｃクラス男子Ｓ!$C$60)</f>
        <v/>
      </c>
      <c r="P49" s="75" t="str">
        <f>IF(Ｃクラス男子Ｓ!$D$60="","",Ｃクラス男子Ｓ!$D$60)</f>
        <v/>
      </c>
      <c r="Q49" s="155" t="str">
        <f>IF(Ｃクラス男子Ｓ!$E$60="","",Ｃクラス男子Ｓ!$E$60)</f>
        <v/>
      </c>
      <c r="R49" s="75" t="str">
        <f>IF(Ｃクラス男子Ｓ!$F$60="","",Ｃクラス男子Ｓ!$F$60)</f>
        <v/>
      </c>
      <c r="S49" s="72">
        <v>46</v>
      </c>
      <c r="T49" s="73" t="str">
        <f>IF(Ｄクラス男子Ｓ!$B$60="","",Ｄクラス男子Ｓ!$B$60)</f>
        <v/>
      </c>
      <c r="U49" s="73" t="str">
        <f>IF(Ｄクラス男子Ｓ!$C$60="","",Ｄクラス男子Ｓ!$C$60)</f>
        <v/>
      </c>
      <c r="V49" s="73" t="str">
        <f>IF(Ｄクラス男子Ｓ!$D$60="","",Ｄクラス男子Ｓ!$D$60)</f>
        <v/>
      </c>
      <c r="W49" s="156" t="str">
        <f>IF(Ｄクラス男子Ｓ!$E$60="","",Ｄクラス男子Ｓ!$E$60)</f>
        <v/>
      </c>
      <c r="X49" s="73" t="str">
        <f>IF(Ｄクラス男子Ｓ!$F$60="","",Ｄクラス男子Ｓ!$F$60)</f>
        <v/>
      </c>
      <c r="Y49" s="78">
        <v>46</v>
      </c>
      <c r="Z49" s="79" t="str">
        <f>IF(Ａクラス女子Ｓ!$B$60="","",Ａクラス女子Ｓ!$B$60)</f>
        <v/>
      </c>
      <c r="AA49" s="79" t="str">
        <f>IF(Ａクラス女子Ｓ!$C$60="","",Ａクラス女子Ｓ!$C$60)</f>
        <v/>
      </c>
      <c r="AB49" s="79" t="str">
        <f>IF(Ａクラス女子Ｓ!$D$60="","",Ａクラス女子Ｓ!$D$60)</f>
        <v/>
      </c>
      <c r="AC49" s="153" t="str">
        <f>IF(Ａクラス女子Ｓ!$E$60="","",Ａクラス女子Ｓ!$E$60)</f>
        <v/>
      </c>
      <c r="AD49" s="79" t="str">
        <f>IF(Ａクラス女子Ｓ!$F$60="","",Ａクラス女子Ｓ!$F$60)</f>
        <v/>
      </c>
      <c r="AE49" s="76">
        <v>46</v>
      </c>
      <c r="AF49" s="77" t="str">
        <f>IF(Ｂクラス女子Ｓ!$B$60="","",Ｂクラス女子Ｓ!$B$60)</f>
        <v/>
      </c>
      <c r="AG49" s="77" t="str">
        <f>IF(Ｂクラス女子Ｓ!$C$60="","",Ｂクラス女子Ｓ!$C$60)</f>
        <v/>
      </c>
      <c r="AH49" s="77" t="str">
        <f>IF(Ｂクラス女子Ｓ!$D$60="","",Ｂクラス女子Ｓ!$D$60)</f>
        <v/>
      </c>
      <c r="AI49" s="154" t="str">
        <f>IF(Ｂクラス女子Ｓ!$E$60="","",Ｂクラス女子Ｓ!$E$60)</f>
        <v/>
      </c>
      <c r="AJ49" s="77" t="str">
        <f>IF(Ｂクラス女子Ｓ!$F$60="","",Ｂクラス女子Ｓ!$F$60)</f>
        <v/>
      </c>
      <c r="AK49" s="74">
        <v>46</v>
      </c>
      <c r="AL49" s="75" t="str">
        <f>IF(Ｃクラス女子Ｓ!$B$57="","",Ｃクラス女子Ｓ!$B$57)</f>
        <v/>
      </c>
      <c r="AM49" s="75" t="str">
        <f>IF(Ｃクラス女子Ｓ!$C$57="","",Ｃクラス女子Ｓ!$C$57)</f>
        <v/>
      </c>
      <c r="AN49" s="75" t="str">
        <f>IF(Ｃクラス女子Ｓ!$D$57="","",Ｃクラス女子Ｓ!$D$57)</f>
        <v/>
      </c>
      <c r="AO49" s="155" t="str">
        <f>IF(Ｃクラス女子Ｓ!$E$57="","",Ｃクラス女子Ｓ!$E$57)</f>
        <v/>
      </c>
      <c r="AP49" s="75" t="str">
        <f>IF(Ｃクラス女子Ｓ!$F$57="","",Ｃクラス女子Ｓ!$F$57)</f>
        <v/>
      </c>
      <c r="AQ49" s="72">
        <v>46</v>
      </c>
      <c r="AR49" s="73" t="str">
        <f>IF(Ｄクラス女子S!$B$60="","",Ｄクラス女子S!$B$60)</f>
        <v/>
      </c>
      <c r="AS49" s="73" t="str">
        <f>IF(Ｄクラス女子S!$C$60="","",Ｄクラス女子S!$C$60)</f>
        <v/>
      </c>
      <c r="AT49" s="73" t="str">
        <f>IF(Ｄクラス女子S!$D$60="","",Ｄクラス女子S!$D$60)</f>
        <v/>
      </c>
      <c r="AU49" s="156" t="str">
        <f>IF(Ｄクラス女子S!$E$60="","",Ｄクラス女子S!$E$60)</f>
        <v/>
      </c>
      <c r="AV49" s="73" t="str">
        <f>IF(Ｄクラス女子S!$F$60="","",Ｄクラス女子S!$F$60)</f>
        <v/>
      </c>
    </row>
    <row r="50" spans="1:48" ht="18.75" x14ac:dyDescent="0.15">
      <c r="A50" s="78">
        <v>47</v>
      </c>
      <c r="B50" s="79" t="str">
        <f>IF(Aクラス男子Ｓ!$B$61="","",Aクラス男子Ｓ!$B$61)</f>
        <v/>
      </c>
      <c r="C50" s="79" t="str">
        <f>IF(Aクラス男子Ｓ!$C$61="","",Aクラス男子Ｓ!$C$61)</f>
        <v/>
      </c>
      <c r="D50" s="79" t="str">
        <f>IF(Aクラス男子Ｓ!$D$61="","",Aクラス男子Ｓ!$D$61)</f>
        <v/>
      </c>
      <c r="E50" s="153"/>
      <c r="F50" s="79" t="str">
        <f>IF(Aクラス男子Ｓ!$F$61="","",Aクラス男子Ｓ!$F$61)</f>
        <v/>
      </c>
      <c r="G50" s="76">
        <v>47</v>
      </c>
      <c r="H50" s="77" t="str">
        <f>IF(Ｂクラス男子Ｓ!$B$61="","",Ｂクラス男子Ｓ!$B$61)</f>
        <v/>
      </c>
      <c r="I50" s="77" t="str">
        <f>IF(Ｂクラス男子Ｓ!$C$61="","",Ｂクラス男子Ｓ!$C$61)</f>
        <v/>
      </c>
      <c r="J50" s="77" t="str">
        <f>IF(Ｂクラス男子Ｓ!$D$61="","",Ｂクラス男子Ｓ!$D$61)</f>
        <v/>
      </c>
      <c r="K50" s="154" t="str">
        <f>IF(Ｂクラス男子Ｓ!$E$61="","",Ｂクラス男子Ｓ!$E$61)</f>
        <v/>
      </c>
      <c r="L50" s="77" t="str">
        <f>IF(Ｂクラス男子Ｓ!$F$61="","",Ｂクラス男子Ｓ!$F$61)</f>
        <v/>
      </c>
      <c r="M50" s="74">
        <v>47</v>
      </c>
      <c r="N50" s="75" t="str">
        <f>IF(Ｃクラス男子Ｓ!$B$61="","",Ｃクラス男子Ｓ!$B$61)</f>
        <v/>
      </c>
      <c r="O50" s="75" t="str">
        <f>IF(Ｃクラス男子Ｓ!$C$61="","",Ｃクラス男子Ｓ!$C$61)</f>
        <v/>
      </c>
      <c r="P50" s="75" t="str">
        <f>IF(Ｃクラス男子Ｓ!$D$61="","",Ｃクラス男子Ｓ!$D$61)</f>
        <v/>
      </c>
      <c r="Q50" s="155" t="str">
        <f>IF(Ｃクラス男子Ｓ!$E$61="","",Ｃクラス男子Ｓ!$E$61)</f>
        <v/>
      </c>
      <c r="R50" s="75" t="str">
        <f>IF(Ｃクラス男子Ｓ!$F$61="","",Ｃクラス男子Ｓ!$F$61)</f>
        <v/>
      </c>
      <c r="S50" s="72">
        <v>47</v>
      </c>
      <c r="T50" s="73" t="str">
        <f>IF(Ｄクラス男子Ｓ!$B$61="","",Ｄクラス男子Ｓ!$B$61)</f>
        <v/>
      </c>
      <c r="U50" s="73" t="str">
        <f>IF(Ｄクラス男子Ｓ!$C$61="","",Ｄクラス男子Ｓ!$C$61)</f>
        <v/>
      </c>
      <c r="V50" s="73" t="str">
        <f>IF(Ｄクラス男子Ｓ!$D$61="","",Ｄクラス男子Ｓ!$D$61)</f>
        <v/>
      </c>
      <c r="W50" s="156" t="str">
        <f>IF(Ｄクラス男子Ｓ!$E$61="","",Ｄクラス男子Ｓ!$E$61)</f>
        <v/>
      </c>
      <c r="X50" s="73" t="str">
        <f>IF(Ｄクラス男子Ｓ!$F$61="","",Ｄクラス男子Ｓ!$F$61)</f>
        <v/>
      </c>
      <c r="Y50" s="78">
        <v>47</v>
      </c>
      <c r="Z50" s="79" t="str">
        <f>IF(Ａクラス女子Ｓ!$B$61="","",Ａクラス女子Ｓ!$B$61)</f>
        <v/>
      </c>
      <c r="AA50" s="79" t="str">
        <f>IF(Ａクラス女子Ｓ!$C$61="","",Ａクラス女子Ｓ!$C$61)</f>
        <v/>
      </c>
      <c r="AB50" s="79" t="str">
        <f>IF(Ａクラス女子Ｓ!$D$61="","",Ａクラス女子Ｓ!$D$61)</f>
        <v/>
      </c>
      <c r="AC50" s="153" t="str">
        <f>IF(Ａクラス女子Ｓ!$E$61="","",Ａクラス女子Ｓ!$E$61)</f>
        <v/>
      </c>
      <c r="AD50" s="79" t="str">
        <f>IF(Ａクラス女子Ｓ!$F$61="","",Ａクラス女子Ｓ!$F$61)</f>
        <v/>
      </c>
      <c r="AE50" s="76">
        <v>47</v>
      </c>
      <c r="AF50" s="77" t="str">
        <f>IF(Ｂクラス女子Ｓ!$B$61="","",Ｂクラス女子Ｓ!$B$61)</f>
        <v/>
      </c>
      <c r="AG50" s="77" t="str">
        <f>IF(Ｂクラス女子Ｓ!$C$61="","",Ｂクラス女子Ｓ!$C$61)</f>
        <v/>
      </c>
      <c r="AH50" s="77" t="str">
        <f>IF(Ｂクラス女子Ｓ!$D$61="","",Ｂクラス女子Ｓ!$D$61)</f>
        <v/>
      </c>
      <c r="AI50" s="154" t="str">
        <f>IF(Ｂクラス女子Ｓ!$E$61="","",Ｂクラス女子Ｓ!$E$61)</f>
        <v/>
      </c>
      <c r="AJ50" s="77" t="str">
        <f>IF(Ｂクラス女子Ｓ!$F$61="","",Ｂクラス女子Ｓ!$F$61)</f>
        <v/>
      </c>
      <c r="AK50" s="74">
        <v>47</v>
      </c>
      <c r="AL50" s="75" t="str">
        <f>IF(Ｃクラス女子Ｓ!$B$58="","",Ｃクラス女子Ｓ!$B$58)</f>
        <v/>
      </c>
      <c r="AM50" s="75" t="str">
        <f>IF(Ｃクラス女子Ｓ!$C$58="","",Ｃクラス女子Ｓ!$C$58)</f>
        <v/>
      </c>
      <c r="AN50" s="75" t="str">
        <f>IF(Ｃクラス女子Ｓ!$D$58="","",Ｃクラス女子Ｓ!$D$58)</f>
        <v/>
      </c>
      <c r="AO50" s="155" t="str">
        <f>IF(Ｃクラス女子Ｓ!$E$58="","",Ｃクラス女子Ｓ!$E$58)</f>
        <v/>
      </c>
      <c r="AP50" s="75" t="str">
        <f>IF(Ｃクラス女子Ｓ!$F$58="","",Ｃクラス女子Ｓ!$F$58)</f>
        <v/>
      </c>
      <c r="AQ50" s="72">
        <v>47</v>
      </c>
      <c r="AR50" s="73" t="str">
        <f>IF(Ｄクラス女子S!$B$61="","",Ｄクラス女子S!$B$61)</f>
        <v/>
      </c>
      <c r="AS50" s="73" t="str">
        <f>IF(Ｄクラス女子S!$C$61="","",Ｄクラス女子S!$C$61)</f>
        <v/>
      </c>
      <c r="AT50" s="73" t="str">
        <f>IF(Ｄクラス女子S!$D$61="","",Ｄクラス女子S!$D$61)</f>
        <v/>
      </c>
      <c r="AU50" s="156" t="str">
        <f>IF(Ｄクラス女子S!$E$61="","",Ｄクラス女子S!$E$61)</f>
        <v/>
      </c>
      <c r="AV50" s="73" t="str">
        <f>IF(Ｄクラス女子S!$F$61="","",Ｄクラス女子S!$F$61)</f>
        <v/>
      </c>
    </row>
    <row r="51" spans="1:48" ht="18.75" x14ac:dyDescent="0.15">
      <c r="A51" s="78">
        <v>48</v>
      </c>
      <c r="B51" s="79" t="str">
        <f>IF(Aクラス男子Ｓ!$B$62="","",Aクラス男子Ｓ!$B$62)</f>
        <v/>
      </c>
      <c r="C51" s="79" t="str">
        <f>IF(Aクラス男子Ｓ!$C$62="","",Aクラス男子Ｓ!$C$62)</f>
        <v/>
      </c>
      <c r="D51" s="79" t="str">
        <f>IF(Aクラス男子Ｓ!$D$62="","",Aクラス男子Ｓ!$D$62)</f>
        <v/>
      </c>
      <c r="E51" s="153"/>
      <c r="F51" s="79" t="str">
        <f>IF(Aクラス男子Ｓ!$F$62="","",Aクラス男子Ｓ!$F$62)</f>
        <v/>
      </c>
      <c r="G51" s="76">
        <v>48</v>
      </c>
      <c r="H51" s="77" t="str">
        <f>IF(Ｂクラス男子Ｓ!$B$62="","",Ｂクラス男子Ｓ!$B$62)</f>
        <v/>
      </c>
      <c r="I51" s="77" t="str">
        <f>IF(Ｂクラス男子Ｓ!$C$62="","",Ｂクラス男子Ｓ!$C$62)</f>
        <v/>
      </c>
      <c r="J51" s="77" t="str">
        <f>IF(Ｂクラス男子Ｓ!$D$62="","",Ｂクラス男子Ｓ!$D$62)</f>
        <v/>
      </c>
      <c r="K51" s="154" t="str">
        <f>IF(Ｂクラス男子Ｓ!$E$62="","",Ｂクラス男子Ｓ!$E$62)</f>
        <v/>
      </c>
      <c r="L51" s="77" t="str">
        <f>IF(Ｂクラス男子Ｓ!$F$62="","",Ｂクラス男子Ｓ!$F$62)</f>
        <v/>
      </c>
      <c r="M51" s="74">
        <v>48</v>
      </c>
      <c r="N51" s="75" t="str">
        <f>IF(Ｃクラス男子Ｓ!$B$62="","",Ｃクラス男子Ｓ!$B$62)</f>
        <v/>
      </c>
      <c r="O51" s="75" t="str">
        <f>IF(Ｃクラス男子Ｓ!$C$62="","",Ｃクラス男子Ｓ!$C$62)</f>
        <v/>
      </c>
      <c r="P51" s="75" t="str">
        <f>IF(Ｃクラス男子Ｓ!$D$62="","",Ｃクラス男子Ｓ!$D$62)</f>
        <v/>
      </c>
      <c r="Q51" s="155" t="str">
        <f>IF(Ｃクラス男子Ｓ!$E$62="","",Ｃクラス男子Ｓ!$E$62)</f>
        <v/>
      </c>
      <c r="R51" s="75" t="str">
        <f>IF(Ｃクラス男子Ｓ!$F$62="","",Ｃクラス男子Ｓ!$F$62)</f>
        <v/>
      </c>
      <c r="S51" s="72">
        <v>48</v>
      </c>
      <c r="T51" s="73" t="str">
        <f>IF(Ｄクラス男子Ｓ!$B$62="","",Ｄクラス男子Ｓ!$B$62)</f>
        <v/>
      </c>
      <c r="U51" s="73" t="str">
        <f>IF(Ｄクラス男子Ｓ!$C$62="","",Ｄクラス男子Ｓ!$C$62)</f>
        <v/>
      </c>
      <c r="V51" s="73" t="str">
        <f>IF(Ｄクラス男子Ｓ!$D$62="","",Ｄクラス男子Ｓ!$D$62)</f>
        <v/>
      </c>
      <c r="W51" s="156" t="str">
        <f>IF(Ｄクラス男子Ｓ!$E$62="","",Ｄクラス男子Ｓ!$E$62)</f>
        <v/>
      </c>
      <c r="X51" s="73" t="str">
        <f>IF(Ｄクラス男子Ｓ!$F$62="","",Ｄクラス男子Ｓ!$F$62)</f>
        <v/>
      </c>
      <c r="Y51" s="78">
        <v>48</v>
      </c>
      <c r="Z51" s="79" t="str">
        <f>IF(Ａクラス女子Ｓ!$B$62="","",Ａクラス女子Ｓ!$B$62)</f>
        <v/>
      </c>
      <c r="AA51" s="79" t="str">
        <f>IF(Ａクラス女子Ｓ!$C$62="","",Ａクラス女子Ｓ!$C$62)</f>
        <v/>
      </c>
      <c r="AB51" s="79" t="str">
        <f>IF(Ａクラス女子Ｓ!$D$62="","",Ａクラス女子Ｓ!$D$62)</f>
        <v/>
      </c>
      <c r="AC51" s="153" t="str">
        <f>IF(Ａクラス女子Ｓ!$E$62="","",Ａクラス女子Ｓ!$E$62)</f>
        <v/>
      </c>
      <c r="AD51" s="79" t="str">
        <f>IF(Ａクラス女子Ｓ!$F$62="","",Ａクラス女子Ｓ!$F$62)</f>
        <v/>
      </c>
      <c r="AE51" s="76">
        <v>48</v>
      </c>
      <c r="AF51" s="77" t="str">
        <f>IF(Ｂクラス女子Ｓ!$B$62="","",Ｂクラス女子Ｓ!$B$62)</f>
        <v/>
      </c>
      <c r="AG51" s="77" t="str">
        <f>IF(Ｂクラス女子Ｓ!$C$62="","",Ｂクラス女子Ｓ!$C$62)</f>
        <v/>
      </c>
      <c r="AH51" s="77" t="str">
        <f>IF(Ｂクラス女子Ｓ!$D$62="","",Ｂクラス女子Ｓ!$D$62)</f>
        <v/>
      </c>
      <c r="AI51" s="154" t="str">
        <f>IF(Ｂクラス女子Ｓ!$E$62="","",Ｂクラス女子Ｓ!$E$62)</f>
        <v/>
      </c>
      <c r="AJ51" s="77" t="str">
        <f>IF(Ｂクラス女子Ｓ!$F$62="","",Ｂクラス女子Ｓ!$F$62)</f>
        <v/>
      </c>
      <c r="AK51" s="74">
        <v>48</v>
      </c>
      <c r="AL51" s="75" t="str">
        <f>IF(Ｃクラス女子Ｓ!$B$59="","",Ｃクラス女子Ｓ!$B$59)</f>
        <v/>
      </c>
      <c r="AM51" s="75" t="str">
        <f>IF(Ｃクラス女子Ｓ!$C$59="","",Ｃクラス女子Ｓ!$C$59)</f>
        <v/>
      </c>
      <c r="AN51" s="75" t="str">
        <f>IF(Ｃクラス女子Ｓ!$D$59="","",Ｃクラス女子Ｓ!$D$59)</f>
        <v/>
      </c>
      <c r="AO51" s="155" t="str">
        <f>IF(Ｃクラス女子Ｓ!$E$59="","",Ｃクラス女子Ｓ!$E$59)</f>
        <v/>
      </c>
      <c r="AP51" s="75" t="str">
        <f>IF(Ｃクラス女子Ｓ!$F$59="","",Ｃクラス女子Ｓ!$F$59)</f>
        <v/>
      </c>
      <c r="AQ51" s="72">
        <v>48</v>
      </c>
      <c r="AR51" s="73" t="str">
        <f>IF(Ｄクラス女子S!$B$62="","",Ｄクラス女子S!$B$62)</f>
        <v/>
      </c>
      <c r="AS51" s="73" t="str">
        <f>IF(Ｄクラス女子S!$C$62="","",Ｄクラス女子S!$C$62)</f>
        <v/>
      </c>
      <c r="AT51" s="73" t="str">
        <f>IF(Ｄクラス女子S!$D$62="","",Ｄクラス女子S!$D$62)</f>
        <v/>
      </c>
      <c r="AU51" s="156" t="str">
        <f>IF(Ｄクラス女子S!$E$62="","",Ｄクラス女子S!$E$62)</f>
        <v/>
      </c>
      <c r="AV51" s="73" t="str">
        <f>IF(Ｄクラス女子S!$F$62="","",Ｄクラス女子S!$F$62)</f>
        <v/>
      </c>
    </row>
    <row r="52" spans="1:48" ht="18.75" x14ac:dyDescent="0.15">
      <c r="A52" s="78">
        <v>49</v>
      </c>
      <c r="B52" s="79" t="str">
        <f>IF(Aクラス男子Ｓ!$B$63="","",Aクラス男子Ｓ!$B$63)</f>
        <v/>
      </c>
      <c r="C52" s="79" t="str">
        <f>IF(Aクラス男子Ｓ!$C$63="","",Aクラス男子Ｓ!$C$63)</f>
        <v/>
      </c>
      <c r="D52" s="79" t="str">
        <f>IF(Aクラス男子Ｓ!$D$63="","",Aクラス男子Ｓ!$D$63)</f>
        <v/>
      </c>
      <c r="E52" s="153"/>
      <c r="F52" s="79" t="str">
        <f>IF(Aクラス男子Ｓ!$F$63="","",Aクラス男子Ｓ!$F$63)</f>
        <v/>
      </c>
      <c r="G52" s="76">
        <v>49</v>
      </c>
      <c r="H52" s="77" t="str">
        <f>IF(Ｂクラス男子Ｓ!$B$63="","",Ｂクラス男子Ｓ!$B$63)</f>
        <v/>
      </c>
      <c r="I52" s="77" t="str">
        <f>IF(Ｂクラス男子Ｓ!$C$63="","",Ｂクラス男子Ｓ!$C$63)</f>
        <v/>
      </c>
      <c r="J52" s="77" t="str">
        <f>IF(Ｂクラス男子Ｓ!$D$63="","",Ｂクラス男子Ｓ!$D$63)</f>
        <v/>
      </c>
      <c r="K52" s="154" t="str">
        <f>IF(Ｂクラス男子Ｓ!$E$63="","",Ｂクラス男子Ｓ!$E$63)</f>
        <v/>
      </c>
      <c r="L52" s="77" t="str">
        <f>IF(Ｂクラス男子Ｓ!$F$63="","",Ｂクラス男子Ｓ!$F$63)</f>
        <v/>
      </c>
      <c r="M52" s="74">
        <v>49</v>
      </c>
      <c r="N52" s="75" t="str">
        <f>IF(Ｃクラス男子Ｓ!$B$63="","",Ｃクラス男子Ｓ!$B$63)</f>
        <v/>
      </c>
      <c r="O52" s="75" t="str">
        <f>IF(Ｃクラス男子Ｓ!$C$63="","",Ｃクラス男子Ｓ!$C$63)</f>
        <v/>
      </c>
      <c r="P52" s="75" t="str">
        <f>IF(Ｃクラス男子Ｓ!$D$63="","",Ｃクラス男子Ｓ!$D$63)</f>
        <v/>
      </c>
      <c r="Q52" s="155" t="str">
        <f>IF(Ｃクラス男子Ｓ!$E$63="","",Ｃクラス男子Ｓ!$E$63)</f>
        <v/>
      </c>
      <c r="R52" s="75" t="str">
        <f>IF(Ｃクラス男子Ｓ!$F$63="","",Ｃクラス男子Ｓ!$F$63)</f>
        <v/>
      </c>
      <c r="S52" s="72">
        <v>49</v>
      </c>
      <c r="T52" s="73" t="str">
        <f>IF(Ｄクラス男子Ｓ!$B$63="","",Ｄクラス男子Ｓ!$B$63)</f>
        <v/>
      </c>
      <c r="U52" s="73" t="str">
        <f>IF(Ｄクラス男子Ｓ!$C$63="","",Ｄクラス男子Ｓ!$C$63)</f>
        <v/>
      </c>
      <c r="V52" s="73" t="str">
        <f>IF(Ｄクラス男子Ｓ!$D$63="","",Ｄクラス男子Ｓ!$D$63)</f>
        <v/>
      </c>
      <c r="W52" s="156" t="str">
        <f>IF(Ｄクラス男子Ｓ!$E$63="","",Ｄクラス男子Ｓ!$E$63)</f>
        <v/>
      </c>
      <c r="X52" s="73" t="str">
        <f>IF(Ｄクラス男子Ｓ!$F$63="","",Ｄクラス男子Ｓ!$F$63)</f>
        <v/>
      </c>
      <c r="Y52" s="78">
        <v>49</v>
      </c>
      <c r="Z52" s="79" t="str">
        <f>IF(Ａクラス女子Ｓ!$B$63="","",Ａクラス女子Ｓ!$B$63)</f>
        <v/>
      </c>
      <c r="AA52" s="79" t="str">
        <f>IF(Ａクラス女子Ｓ!$C$63="","",Ａクラス女子Ｓ!$C$63)</f>
        <v/>
      </c>
      <c r="AB52" s="79" t="str">
        <f>IF(Ａクラス女子Ｓ!$D$63="","",Ａクラス女子Ｓ!$D$63)</f>
        <v/>
      </c>
      <c r="AC52" s="153" t="str">
        <f>IF(Ａクラス女子Ｓ!$E$63="","",Ａクラス女子Ｓ!$E$63)</f>
        <v/>
      </c>
      <c r="AD52" s="79" t="str">
        <f>IF(Ａクラス女子Ｓ!$F$63="","",Ａクラス女子Ｓ!$F$63)</f>
        <v/>
      </c>
      <c r="AE52" s="76">
        <v>49</v>
      </c>
      <c r="AF52" s="77" t="str">
        <f>IF(Ｂクラス女子Ｓ!$B$63="","",Ｂクラス女子Ｓ!$B$63)</f>
        <v/>
      </c>
      <c r="AG52" s="77" t="str">
        <f>IF(Ｂクラス女子Ｓ!$C$63="","",Ｂクラス女子Ｓ!$C$63)</f>
        <v/>
      </c>
      <c r="AH52" s="77" t="str">
        <f>IF(Ｂクラス女子Ｓ!$D$63="","",Ｂクラス女子Ｓ!$D$63)</f>
        <v/>
      </c>
      <c r="AI52" s="154" t="str">
        <f>IF(Ｂクラス女子Ｓ!$E$63="","",Ｂクラス女子Ｓ!$E$63)</f>
        <v/>
      </c>
      <c r="AJ52" s="77" t="str">
        <f>IF(Ｂクラス女子Ｓ!$F$63="","",Ｂクラス女子Ｓ!$F$63)</f>
        <v/>
      </c>
      <c r="AK52" s="74">
        <v>49</v>
      </c>
      <c r="AL52" s="75" t="str">
        <f>IF(Ｃクラス女子Ｓ!$B$60="","",Ｃクラス女子Ｓ!$B$60)</f>
        <v/>
      </c>
      <c r="AM52" s="75" t="str">
        <f>IF(Ｃクラス女子Ｓ!$C$60="","",Ｃクラス女子Ｓ!$C$60)</f>
        <v/>
      </c>
      <c r="AN52" s="75" t="str">
        <f>IF(Ｃクラス女子Ｓ!$D$60="","",Ｃクラス女子Ｓ!$D$60)</f>
        <v/>
      </c>
      <c r="AO52" s="155" t="str">
        <f>IF(Ｃクラス女子Ｓ!$E$60="","",Ｃクラス女子Ｓ!$E$60)</f>
        <v/>
      </c>
      <c r="AP52" s="75" t="str">
        <f>IF(Ｃクラス女子Ｓ!$F$60="","",Ｃクラス女子Ｓ!$F$60)</f>
        <v/>
      </c>
      <c r="AQ52" s="72">
        <v>49</v>
      </c>
      <c r="AR52" s="73" t="str">
        <f>IF(Ｄクラス女子S!$B$63="","",Ｄクラス女子S!$B$63)</f>
        <v/>
      </c>
      <c r="AS52" s="73" t="str">
        <f>IF(Ｄクラス女子S!$C$63="","",Ｄクラス女子S!$C$63)</f>
        <v/>
      </c>
      <c r="AT52" s="73" t="str">
        <f>IF(Ｄクラス女子S!$D$63="","",Ｄクラス女子S!$D$63)</f>
        <v/>
      </c>
      <c r="AU52" s="156" t="str">
        <f>IF(Ｄクラス女子S!$E$63="","",Ｄクラス女子S!$E$63)</f>
        <v/>
      </c>
      <c r="AV52" s="73" t="str">
        <f>IF(Ｄクラス女子S!$F$63="","",Ｄクラス女子S!$F$63)</f>
        <v/>
      </c>
    </row>
    <row r="53" spans="1:48" ht="18.75" x14ac:dyDescent="0.15">
      <c r="A53" s="78">
        <v>50</v>
      </c>
      <c r="B53" s="79" t="str">
        <f>IF(Aクラス男子Ｓ!$B$64="","",Aクラス男子Ｓ!$B$64)</f>
        <v/>
      </c>
      <c r="C53" s="79" t="str">
        <f>IF(Aクラス男子Ｓ!$C$64="","",Aクラス男子Ｓ!$C$64)</f>
        <v/>
      </c>
      <c r="D53" s="79" t="str">
        <f>IF(Aクラス男子Ｓ!$D$64="","",Aクラス男子Ｓ!$D$64)</f>
        <v/>
      </c>
      <c r="E53" s="153"/>
      <c r="F53" s="79" t="str">
        <f>IF(Aクラス男子Ｓ!$F$63="","",Aクラス男子Ｓ!$F$63)</f>
        <v/>
      </c>
      <c r="G53" s="76">
        <v>50</v>
      </c>
      <c r="H53" s="77" t="str">
        <f>IF(Ｂクラス男子Ｓ!$B$64="","",Ｂクラス男子Ｓ!$B$64)</f>
        <v/>
      </c>
      <c r="I53" s="77" t="str">
        <f>IF(Ｂクラス男子Ｓ!$C$64="","",Ｂクラス男子Ｓ!$C$64)</f>
        <v/>
      </c>
      <c r="J53" s="77" t="str">
        <f>IF(Ｂクラス男子Ｓ!$D$64="","",Ｂクラス男子Ｓ!$D$64)</f>
        <v/>
      </c>
      <c r="K53" s="154" t="str">
        <f>IF(Ｂクラス男子Ｓ!$E$64="","",Ｂクラス男子Ｓ!$E$64)</f>
        <v/>
      </c>
      <c r="L53" s="77" t="str">
        <f>IF(Ｂクラス男子Ｓ!$F$64="","",Ｂクラス男子Ｓ!$F$64)</f>
        <v/>
      </c>
      <c r="M53" s="74">
        <v>50</v>
      </c>
      <c r="N53" s="75" t="str">
        <f>IF(Ｃクラス男子Ｓ!$B$64="","",Ｃクラス男子Ｓ!$B$64)</f>
        <v/>
      </c>
      <c r="O53" s="75" t="str">
        <f>IF(Ｃクラス男子Ｓ!$C$64="","",Ｃクラス男子Ｓ!$C$64)</f>
        <v/>
      </c>
      <c r="P53" s="75" t="str">
        <f>IF(Ｃクラス男子Ｓ!$D$64="","",Ｃクラス男子Ｓ!$D$64)</f>
        <v/>
      </c>
      <c r="Q53" s="155" t="str">
        <f>IF(Ｃクラス男子Ｓ!$E$64="","",Ｃクラス男子Ｓ!$E$64)</f>
        <v/>
      </c>
      <c r="R53" s="75" t="str">
        <f>IF(Ｃクラス男子Ｓ!$F$64="","",Ｃクラス男子Ｓ!$F$64)</f>
        <v/>
      </c>
      <c r="S53" s="72">
        <v>50</v>
      </c>
      <c r="T53" s="73" t="str">
        <f>IF(Ｄクラス男子Ｓ!$B$64="","",Ｄクラス男子Ｓ!$B$64)</f>
        <v/>
      </c>
      <c r="U53" s="73" t="str">
        <f>IF(Ｄクラス男子Ｓ!$C$64="","",Ｄクラス男子Ｓ!$C$64)</f>
        <v/>
      </c>
      <c r="V53" s="73" t="str">
        <f>IF(Ｄクラス男子Ｓ!$D$64="","",Ｄクラス男子Ｓ!$D$64)</f>
        <v/>
      </c>
      <c r="W53" s="156" t="str">
        <f>IF(Ｄクラス男子Ｓ!$E$64="","",Ｄクラス男子Ｓ!$E$64)</f>
        <v/>
      </c>
      <c r="X53" s="73" t="str">
        <f>IF(Ｄクラス男子Ｓ!$F$64="","",Ｄクラス男子Ｓ!$F$64)</f>
        <v/>
      </c>
      <c r="Y53" s="78">
        <v>50</v>
      </c>
      <c r="Z53" s="79" t="str">
        <f>IF(Ａクラス女子Ｓ!$B$64="","",Ａクラス女子Ｓ!$B$64)</f>
        <v/>
      </c>
      <c r="AA53" s="79" t="str">
        <f>IF(Ａクラス女子Ｓ!$C$64="","",Ａクラス女子Ｓ!$C$64)</f>
        <v/>
      </c>
      <c r="AB53" s="79" t="str">
        <f>IF(Ａクラス女子Ｓ!$D$64="","",Ａクラス女子Ｓ!$D$64)</f>
        <v/>
      </c>
      <c r="AC53" s="153" t="str">
        <f>IF(Ａクラス女子Ｓ!$E$64="","",Ａクラス女子Ｓ!$E$64)</f>
        <v/>
      </c>
      <c r="AD53" s="79" t="str">
        <f>IF(Ａクラス女子Ｓ!$F$64="","",Ａクラス女子Ｓ!$F$64)</f>
        <v/>
      </c>
      <c r="AE53" s="76">
        <v>50</v>
      </c>
      <c r="AF53" s="77" t="str">
        <f>IF(Ｂクラス女子Ｓ!$B$64="","",Ｂクラス女子Ｓ!$B$64)</f>
        <v/>
      </c>
      <c r="AG53" s="77" t="str">
        <f>IF(Ｂクラス女子Ｓ!$C$64="","",Ｂクラス女子Ｓ!$C$64)</f>
        <v/>
      </c>
      <c r="AH53" s="77" t="str">
        <f>IF(Ｂクラス女子Ｓ!$D$64="","",Ｂクラス女子Ｓ!$D$64)</f>
        <v/>
      </c>
      <c r="AI53" s="154" t="str">
        <f>IF(Ｂクラス女子Ｓ!$E$64="","",Ｂクラス女子Ｓ!$E$64)</f>
        <v/>
      </c>
      <c r="AJ53" s="77" t="str">
        <f>IF(Ｂクラス女子Ｓ!$F$64="","",Ｂクラス女子Ｓ!$F$64)</f>
        <v/>
      </c>
      <c r="AK53" s="74">
        <v>50</v>
      </c>
      <c r="AL53" s="75" t="str">
        <f>IF(Ｃクラス女子Ｓ!$B$61="","",Ｃクラス女子Ｓ!$B$61)</f>
        <v/>
      </c>
      <c r="AM53" s="75" t="str">
        <f>IF(Ｃクラス女子Ｓ!$C$61="","",Ｃクラス女子Ｓ!$C$61)</f>
        <v/>
      </c>
      <c r="AN53" s="75" t="str">
        <f>IF(Ｃクラス女子Ｓ!$D$61="","",Ｃクラス女子Ｓ!$D$61)</f>
        <v/>
      </c>
      <c r="AO53" s="155" t="str">
        <f>IF(Ｃクラス女子Ｓ!$E$61="","",Ｃクラス女子Ｓ!$E$61)</f>
        <v/>
      </c>
      <c r="AP53" s="75" t="str">
        <f>IF(Ｃクラス女子Ｓ!$F$61="","",Ｃクラス女子Ｓ!$F$61)</f>
        <v/>
      </c>
      <c r="AQ53" s="72">
        <v>50</v>
      </c>
      <c r="AR53" s="73" t="str">
        <f>IF(Ｄクラス女子S!$B$64="","",Ｄクラス女子S!$B$64)</f>
        <v/>
      </c>
      <c r="AS53" s="73" t="str">
        <f>IF(Ｄクラス女子S!$C$64="","",Ｄクラス女子S!$C$64)</f>
        <v/>
      </c>
      <c r="AT53" s="73" t="str">
        <f>IF(Ｄクラス女子S!$D$64="","",Ｄクラス女子S!$D$64)</f>
        <v/>
      </c>
      <c r="AU53" s="156" t="str">
        <f>IF(Ｄクラス女子S!$E$64="","",Ｄクラス女子S!$E$64)</f>
        <v/>
      </c>
      <c r="AV53" s="73" t="str">
        <f>IF(Ｄクラス女子S!$F$64="","",Ｄクラス女子S!$F$64)</f>
        <v/>
      </c>
    </row>
    <row r="56" spans="1:48" ht="17.25" x14ac:dyDescent="0.15">
      <c r="A56" s="96" t="s">
        <v>16</v>
      </c>
      <c r="B56" s="96">
        <f>基本データ入力シート!B14</f>
        <v>0</v>
      </c>
    </row>
    <row r="57" spans="1:48" ht="17.25" x14ac:dyDescent="0.15">
      <c r="A57" s="96" t="s">
        <v>79</v>
      </c>
      <c r="B57" s="96">
        <f>基本データ入力シート!B18</f>
        <v>0</v>
      </c>
    </row>
    <row r="58" spans="1:48" ht="17.25" x14ac:dyDescent="0.15">
      <c r="A58" s="96" t="s">
        <v>80</v>
      </c>
      <c r="B58" s="96">
        <f>基本データ入力シート!B19</f>
        <v>0</v>
      </c>
    </row>
    <row r="59" spans="1:48" ht="17.25" x14ac:dyDescent="0.15">
      <c r="A59" s="96" t="s">
        <v>81</v>
      </c>
      <c r="B59" s="96" t="e">
        <f>基本データ入力シート!#REF!</f>
        <v>#REF!</v>
      </c>
    </row>
    <row r="60" spans="1:48" ht="17.25" x14ac:dyDescent="0.15">
      <c r="A60" s="96" t="s">
        <v>83</v>
      </c>
      <c r="B60" s="96">
        <f>基本データ入力シート!B17</f>
        <v>0</v>
      </c>
    </row>
    <row r="61" spans="1:48" ht="17.25" x14ac:dyDescent="0.15">
      <c r="A61" s="96" t="s">
        <v>82</v>
      </c>
      <c r="B61" s="96">
        <f>基本データ入力シート!B22</f>
        <v>0</v>
      </c>
    </row>
  </sheetData>
  <mergeCells count="8">
    <mergeCell ref="AF3:AJ3"/>
    <mergeCell ref="AL3:AP3"/>
    <mergeCell ref="AR3:AV3"/>
    <mergeCell ref="B3:F3"/>
    <mergeCell ref="H3:L3"/>
    <mergeCell ref="N3:R3"/>
    <mergeCell ref="T3:X3"/>
    <mergeCell ref="Z3:AD3"/>
  </mergeCells>
  <phoneticPr fontId="4"/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7030A0"/>
  </sheetPr>
  <dimension ref="A1:CB33"/>
  <sheetViews>
    <sheetView workbookViewId="0"/>
    <sheetView topLeftCell="BK1" workbookViewId="1">
      <selection activeCell="BT4" sqref="BT4:BX5"/>
    </sheetView>
  </sheetViews>
  <sheetFormatPr defaultRowHeight="13.5" x14ac:dyDescent="0.15"/>
  <cols>
    <col min="2" max="3" width="17.25" customWidth="1"/>
    <col min="4" max="4" width="11.625" customWidth="1"/>
    <col min="5" max="5" width="10.75" customWidth="1"/>
    <col min="6" max="9" width="7.875" customWidth="1"/>
    <col min="10" max="10" width="27" customWidth="1"/>
    <col min="12" max="13" width="17.25" customWidth="1"/>
    <col min="14" max="14" width="11.625" customWidth="1"/>
    <col min="15" max="15" width="10.75" customWidth="1"/>
    <col min="16" max="19" width="7.875" customWidth="1"/>
    <col min="20" max="20" width="27" customWidth="1"/>
    <col min="22" max="23" width="17.25" customWidth="1"/>
    <col min="24" max="24" width="11.625" customWidth="1"/>
    <col min="25" max="25" width="10.75" customWidth="1"/>
    <col min="26" max="29" width="7.875" customWidth="1"/>
    <col min="30" max="30" width="27" customWidth="1"/>
    <col min="32" max="33" width="17.25" customWidth="1"/>
    <col min="34" max="34" width="11.625" customWidth="1"/>
    <col min="35" max="35" width="10.75" customWidth="1"/>
    <col min="36" max="39" width="7.875" customWidth="1"/>
    <col min="40" max="40" width="27" customWidth="1"/>
    <col min="42" max="43" width="17.25" customWidth="1"/>
    <col min="44" max="44" width="11.625" customWidth="1"/>
    <col min="45" max="45" width="10.75" customWidth="1"/>
    <col min="46" max="49" width="7.875" customWidth="1"/>
    <col min="50" max="50" width="27" customWidth="1"/>
    <col min="52" max="53" width="17.25" customWidth="1"/>
    <col min="54" max="54" width="11.625" customWidth="1"/>
    <col min="55" max="55" width="10.75" customWidth="1"/>
    <col min="56" max="59" width="7.875" customWidth="1"/>
    <col min="60" max="60" width="27" customWidth="1"/>
    <col min="62" max="63" width="17.25" customWidth="1"/>
    <col min="64" max="64" width="11.625" customWidth="1"/>
    <col min="65" max="65" width="10.75" customWidth="1"/>
    <col min="66" max="69" width="7.875" customWidth="1"/>
    <col min="70" max="70" width="27" customWidth="1"/>
    <col min="71" max="71" width="9" style="72"/>
    <col min="72" max="73" width="17.25" style="72" customWidth="1"/>
    <col min="74" max="74" width="11.625" style="72" customWidth="1"/>
    <col min="75" max="75" width="10.75" style="72" customWidth="1"/>
    <col min="76" max="79" width="7.875" style="72" customWidth="1"/>
    <col min="80" max="80" width="27" style="72" customWidth="1"/>
  </cols>
  <sheetData>
    <row r="1" spans="1:80" x14ac:dyDescent="0.15">
      <c r="A1" s="78"/>
      <c r="B1" s="78"/>
      <c r="C1" s="78"/>
      <c r="D1" s="78"/>
      <c r="E1" s="78"/>
      <c r="F1" s="78"/>
      <c r="G1" s="78"/>
      <c r="H1" s="78"/>
      <c r="I1" s="78"/>
      <c r="J1" s="78"/>
      <c r="K1" s="76"/>
      <c r="L1" s="76"/>
      <c r="M1" s="76"/>
      <c r="N1" s="76"/>
      <c r="O1" s="76"/>
      <c r="P1" s="76"/>
      <c r="Q1" s="76"/>
      <c r="R1" s="76"/>
      <c r="S1" s="76"/>
      <c r="T1" s="76"/>
      <c r="U1" s="74"/>
      <c r="V1" s="74"/>
      <c r="W1" s="74"/>
      <c r="X1" s="74"/>
      <c r="Y1" s="74"/>
      <c r="Z1" s="74"/>
      <c r="AA1" s="74"/>
      <c r="AB1" s="74"/>
      <c r="AC1" s="74"/>
      <c r="AD1" s="74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8"/>
      <c r="AP1" s="157"/>
      <c r="AQ1" s="78"/>
      <c r="AR1" s="78"/>
      <c r="AS1" s="78"/>
      <c r="AT1" s="78"/>
      <c r="AU1" s="78"/>
      <c r="AV1" s="78"/>
      <c r="AW1" s="78"/>
      <c r="AX1" s="78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4"/>
      <c r="BJ1" s="74"/>
      <c r="BK1" s="74"/>
      <c r="BL1" s="74"/>
      <c r="BM1" s="74"/>
      <c r="BN1" s="74"/>
      <c r="BO1" s="74"/>
      <c r="BP1" s="74"/>
      <c r="BQ1" s="74"/>
      <c r="BR1" s="74"/>
    </row>
    <row r="2" spans="1:80" x14ac:dyDescent="0.15">
      <c r="A2" s="78"/>
      <c r="B2" s="78"/>
      <c r="C2" s="78"/>
      <c r="D2" s="78"/>
      <c r="E2" s="78"/>
      <c r="F2" s="78"/>
      <c r="G2" s="78"/>
      <c r="H2" s="78"/>
      <c r="I2" s="78"/>
      <c r="J2" s="78"/>
      <c r="K2" s="76"/>
      <c r="L2" s="76"/>
      <c r="M2" s="76"/>
      <c r="N2" s="76"/>
      <c r="O2" s="76"/>
      <c r="P2" s="76"/>
      <c r="Q2" s="76"/>
      <c r="R2" s="76"/>
      <c r="S2" s="76"/>
      <c r="T2" s="76"/>
      <c r="U2" s="74"/>
      <c r="V2" s="74"/>
      <c r="W2" s="74"/>
      <c r="X2" s="74"/>
      <c r="Y2" s="74"/>
      <c r="Z2" s="74"/>
      <c r="AA2" s="74"/>
      <c r="AB2" s="74"/>
      <c r="AC2" s="74"/>
      <c r="AD2" s="74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4"/>
      <c r="BJ2" s="74"/>
      <c r="BK2" s="74"/>
      <c r="BL2" s="74"/>
      <c r="BM2" s="74"/>
      <c r="BN2" s="74"/>
      <c r="BO2" s="74"/>
      <c r="BP2" s="74"/>
      <c r="BQ2" s="74"/>
      <c r="BR2" s="74"/>
    </row>
    <row r="3" spans="1:80" ht="17.25" x14ac:dyDescent="0.15">
      <c r="A3" s="78"/>
      <c r="B3" s="252" t="s">
        <v>136</v>
      </c>
      <c r="C3" s="253"/>
      <c r="D3" s="253"/>
      <c r="E3" s="253"/>
      <c r="F3" s="253"/>
      <c r="G3" s="253"/>
      <c r="H3" s="253"/>
      <c r="I3" s="253"/>
      <c r="J3" s="254"/>
      <c r="K3" s="76"/>
      <c r="L3" s="243" t="s">
        <v>137</v>
      </c>
      <c r="M3" s="244"/>
      <c r="N3" s="244"/>
      <c r="O3" s="244"/>
      <c r="P3" s="244"/>
      <c r="Q3" s="244"/>
      <c r="R3" s="244"/>
      <c r="S3" s="244"/>
      <c r="T3" s="245"/>
      <c r="U3" s="74"/>
      <c r="V3" s="246" t="s">
        <v>138</v>
      </c>
      <c r="W3" s="247"/>
      <c r="X3" s="247"/>
      <c r="Y3" s="247"/>
      <c r="Z3" s="247"/>
      <c r="AA3" s="247"/>
      <c r="AB3" s="247"/>
      <c r="AC3" s="247"/>
      <c r="AD3" s="248"/>
      <c r="AE3" s="72"/>
      <c r="AF3" s="249" t="s">
        <v>140</v>
      </c>
      <c r="AG3" s="250"/>
      <c r="AH3" s="250"/>
      <c r="AI3" s="250"/>
      <c r="AJ3" s="250"/>
      <c r="AK3" s="250"/>
      <c r="AL3" s="250"/>
      <c r="AM3" s="250"/>
      <c r="AN3" s="251"/>
      <c r="AO3" s="78"/>
      <c r="AP3" s="252" t="s">
        <v>142</v>
      </c>
      <c r="AQ3" s="253"/>
      <c r="AR3" s="253"/>
      <c r="AS3" s="253"/>
      <c r="AT3" s="253"/>
      <c r="AU3" s="253"/>
      <c r="AV3" s="253"/>
      <c r="AW3" s="253"/>
      <c r="AX3" s="254"/>
      <c r="AY3" s="76"/>
      <c r="AZ3" s="243" t="s">
        <v>143</v>
      </c>
      <c r="BA3" s="244"/>
      <c r="BB3" s="244"/>
      <c r="BC3" s="244"/>
      <c r="BD3" s="244"/>
      <c r="BE3" s="244"/>
      <c r="BF3" s="244"/>
      <c r="BG3" s="244"/>
      <c r="BH3" s="245"/>
      <c r="BI3" s="74"/>
      <c r="BJ3" s="246" t="s">
        <v>144</v>
      </c>
      <c r="BK3" s="247"/>
      <c r="BL3" s="247"/>
      <c r="BM3" s="247"/>
      <c r="BN3" s="247"/>
      <c r="BO3" s="247"/>
      <c r="BP3" s="247"/>
      <c r="BQ3" s="247"/>
      <c r="BR3" s="248"/>
      <c r="BT3" s="249" t="s">
        <v>141</v>
      </c>
      <c r="BU3" s="250"/>
      <c r="BV3" s="250"/>
      <c r="BW3" s="250"/>
      <c r="BX3" s="250"/>
      <c r="BY3" s="250"/>
      <c r="BZ3" s="250"/>
      <c r="CA3" s="250"/>
      <c r="CB3" s="251"/>
    </row>
    <row r="4" spans="1:80" ht="18.75" x14ac:dyDescent="0.15">
      <c r="A4" s="78">
        <v>1</v>
      </c>
      <c r="B4" s="79" t="str">
        <f>IF(Ａクラス男子Ｄ!$B$7="","",Ａクラス男子Ｄ!$B$7)</f>
        <v/>
      </c>
      <c r="C4" s="79" t="str">
        <f>IF(Ａクラス男子Ｄ!$B$8="","",Ａクラス男子Ｄ!$B$8)</f>
        <v/>
      </c>
      <c r="D4" s="79" t="str">
        <f>IF(Ａクラス男子Ｄ!$C$7="","",Ａクラス男子Ｄ!$C$7)</f>
        <v/>
      </c>
      <c r="E4" s="79" t="str">
        <f>IF(Ａクラス男子Ｄ!$C$8="","",Ａクラス男子Ｄ!$C$8)</f>
        <v/>
      </c>
      <c r="F4" s="79" t="str">
        <f>IF(Ａクラス男子Ｄ!$D$7="","",Ａクラス男子Ｄ!$D$7)</f>
        <v/>
      </c>
      <c r="G4" s="79" t="str">
        <f>IF(Ａクラス男子Ｄ!$D$8="","",Ａクラス男子Ｄ!$D$8)</f>
        <v/>
      </c>
      <c r="H4" s="153" t="str">
        <f>IF(Ａクラス男子Ｄ!$E$7="","",Ａクラス男子Ｄ!$E$7)</f>
        <v/>
      </c>
      <c r="I4" s="153" t="str">
        <f>IF(Ａクラス男子Ｄ!$E$8="","",Ａクラス男子Ｄ!$E$8)</f>
        <v/>
      </c>
      <c r="J4" s="79" t="str">
        <f>IF(Ａクラス男子Ｄ!$F$7="","",Ａクラス男子Ｄ!$F$7)</f>
        <v/>
      </c>
      <c r="K4" s="76">
        <v>1</v>
      </c>
      <c r="L4" s="77" t="str">
        <f>IF(Ｂクラス男子Ｄ!$B$7="","",Ｂクラス男子Ｄ!$B$7)</f>
        <v/>
      </c>
      <c r="M4" s="77" t="str">
        <f>IF(Ｂクラス男子Ｄ!$B$8="","",Ｂクラス男子Ｄ!$B$8)</f>
        <v/>
      </c>
      <c r="N4" s="77" t="str">
        <f>IF(Ｂクラス男子Ｄ!$C$7="","",Ｂクラス男子Ｄ!$C$7)</f>
        <v/>
      </c>
      <c r="O4" s="77" t="str">
        <f>IF(Ｂクラス男子Ｄ!$C$8="","",Ｂクラス男子Ｄ!$C$8)</f>
        <v/>
      </c>
      <c r="P4" s="77" t="str">
        <f>IF(Ｂクラス男子Ｄ!$D$7="","",Ｂクラス男子Ｄ!$D$7)</f>
        <v/>
      </c>
      <c r="Q4" s="77" t="str">
        <f>IF(Ｂクラス男子Ｄ!$D$8="","",Ｂクラス男子Ｄ!$D$8)</f>
        <v/>
      </c>
      <c r="R4" s="154" t="str">
        <f>IF(Ｂクラス男子Ｄ!$E$7="","",Ｂクラス男子Ｄ!$E$7)</f>
        <v/>
      </c>
      <c r="S4" s="154" t="str">
        <f>IF(Ｂクラス男子Ｄ!$E$8="","",Ｂクラス男子Ｄ!$E$8)</f>
        <v/>
      </c>
      <c r="T4" s="77" t="str">
        <f>IF(Ｂクラス男子Ｄ!$F$7="","",Ｂクラス男子Ｄ!$F$7)</f>
        <v/>
      </c>
      <c r="U4" s="74">
        <v>1</v>
      </c>
      <c r="V4" s="75" t="str">
        <f>IF(Ｃクラス男子Ｄ!$B$7="","",Ｃクラス男子Ｄ!$B$7)</f>
        <v/>
      </c>
      <c r="W4" s="75" t="str">
        <f>IF(Ｃクラス男子Ｄ!$B$8="","",Ｃクラス男子Ｄ!$B$8)</f>
        <v/>
      </c>
      <c r="X4" s="75" t="str">
        <f>IF(Ｃクラス男子Ｄ!$C$7="","",Ｃクラス男子Ｄ!$C$7)</f>
        <v/>
      </c>
      <c r="Y4" s="75" t="str">
        <f>IF(Ｃクラス男子Ｄ!$C$8="","",Ｃクラス男子Ｄ!$C$8)</f>
        <v/>
      </c>
      <c r="Z4" s="75" t="str">
        <f>IF(Ｃクラス男子Ｄ!$D$7="","",Ｃクラス男子Ｄ!$D$7)</f>
        <v/>
      </c>
      <c r="AA4" s="75" t="str">
        <f>IF(Ｃクラス男子Ｄ!$D$8="","",Ｃクラス男子Ｄ!$D$8)</f>
        <v/>
      </c>
      <c r="AB4" s="155" t="str">
        <f>IF(Ｃクラス男子Ｄ!$E$7="","",Ｃクラス男子Ｄ!$E$7)</f>
        <v/>
      </c>
      <c r="AC4" s="155" t="str">
        <f>IF(Ｃクラス男子Ｄ!$E$8="","",Ｃクラス男子Ｄ!$E$8)</f>
        <v/>
      </c>
      <c r="AD4" s="75" t="str">
        <f>IF(Ｃクラス男子Ｄ!$F$7="","",Ｃクラス男子Ｄ!$F$7)</f>
        <v/>
      </c>
      <c r="AE4" s="72">
        <v>1</v>
      </c>
      <c r="AF4" s="73" t="str">
        <f>IF(Ｄクラス男子Ｄ!$B$7="","",Ｄクラス男子Ｄ!$B$7)</f>
        <v/>
      </c>
      <c r="AG4" s="73" t="str">
        <f>IF(Ｄクラス男子Ｄ!$B$8="","",Ｄクラス男子Ｄ!$B$8)</f>
        <v/>
      </c>
      <c r="AH4" s="73" t="str">
        <f>IF(Ｄクラス男子Ｄ!$C$7="","",Ｄクラス男子Ｄ!$C$7)</f>
        <v/>
      </c>
      <c r="AI4" s="73" t="str">
        <f>IF(Ｄクラス男子Ｄ!$C$8="","",Ｄクラス男子Ｄ!$C$8)</f>
        <v/>
      </c>
      <c r="AJ4" s="73" t="str">
        <f>IF(Ｄクラス男子Ｄ!$D$7="","",Ｄクラス男子Ｄ!$D$7)</f>
        <v/>
      </c>
      <c r="AK4" s="73" t="str">
        <f>IF(Ｄクラス男子Ｄ!$D$8="","",Ｄクラス男子Ｄ!$D$8)</f>
        <v/>
      </c>
      <c r="AL4" s="156" t="str">
        <f>IF(Ｄクラス男子Ｄ!$E$7="","",Ｄクラス男子Ｄ!$E$7)</f>
        <v/>
      </c>
      <c r="AM4" s="156" t="str">
        <f>IF(Ｄクラス男子Ｄ!$E$8="","",Ｄクラス男子Ｄ!$E$8)</f>
        <v/>
      </c>
      <c r="AN4" s="73" t="str">
        <f>IF(Ｄクラス男子Ｄ!$F$7="","",Ｄクラス男子Ｄ!$F$7)</f>
        <v/>
      </c>
      <c r="AO4" s="78">
        <v>1</v>
      </c>
      <c r="AP4" s="79" t="str">
        <f>IF(Ａクラス女子Ｄ!$B$7="","",Ａクラス女子Ｄ!$B$7)</f>
        <v/>
      </c>
      <c r="AQ4" s="79" t="str">
        <f>IF(Ａクラス女子Ｄ!$B$8="","",Ａクラス女子Ｄ!$B$8)</f>
        <v/>
      </c>
      <c r="AR4" s="79" t="str">
        <f>IF(Ａクラス女子Ｄ!$C$7="","",Ａクラス女子Ｄ!$C$7)</f>
        <v/>
      </c>
      <c r="AS4" s="79" t="str">
        <f>IF(Ａクラス女子Ｄ!$C$8="","",Ａクラス女子Ｄ!$C$8)</f>
        <v/>
      </c>
      <c r="AT4" s="79" t="str">
        <f>IF(Ａクラス女子Ｄ!$D$7="","",Ａクラス女子Ｄ!$D$7)</f>
        <v/>
      </c>
      <c r="AU4" s="79" t="str">
        <f>IF(Ａクラス女子Ｄ!$D$8="","",Ａクラス女子Ｄ!$D$8)</f>
        <v/>
      </c>
      <c r="AV4" s="153" t="str">
        <f>IF(Ａクラス女子Ｄ!$E$7="","",Ａクラス女子Ｄ!$E$7)</f>
        <v/>
      </c>
      <c r="AW4" s="153" t="str">
        <f>IF(Ａクラス女子Ｄ!$E$8="","",Ａクラス女子Ｄ!$E$8)</f>
        <v/>
      </c>
      <c r="AX4" s="79" t="str">
        <f>IF(Ａクラス女子Ｄ!$F$7="","",Ａクラス女子Ｄ!$F$7)</f>
        <v/>
      </c>
      <c r="AY4" s="76">
        <v>1</v>
      </c>
      <c r="AZ4" s="77" t="str">
        <f>IF(Ｂクラス女子Ｄ!$B$7="","",Ｂクラス女子Ｄ!$B$7)</f>
        <v/>
      </c>
      <c r="BA4" s="77" t="str">
        <f>IF(Ｂクラス女子Ｄ!$B$8="","",Ｂクラス女子Ｄ!$B$8)</f>
        <v/>
      </c>
      <c r="BB4" s="77" t="str">
        <f>IF(Ｂクラス女子Ｄ!$C$7="","",Ｂクラス女子Ｄ!$C$7)</f>
        <v/>
      </c>
      <c r="BC4" s="77" t="str">
        <f>IF(Ｂクラス女子Ｄ!$C$8="","",Ｂクラス女子Ｄ!$C$8)</f>
        <v/>
      </c>
      <c r="BD4" s="77" t="str">
        <f>IF(Ｂクラス女子Ｄ!$D$7="","",Ｂクラス女子Ｄ!$D$7)</f>
        <v/>
      </c>
      <c r="BE4" s="77" t="str">
        <f>IF(Ｂクラス女子Ｄ!$D$8="","",Ｂクラス女子Ｄ!$D$8)</f>
        <v/>
      </c>
      <c r="BF4" s="154" t="str">
        <f>IF(Ｂクラス女子Ｄ!$E$7="","",Ｂクラス女子Ｄ!$E$7)</f>
        <v/>
      </c>
      <c r="BG4" s="154" t="str">
        <f>IF(Ｂクラス女子Ｄ!$E$8="","",Ｂクラス女子Ｄ!$E$8)</f>
        <v/>
      </c>
      <c r="BH4" s="77" t="str">
        <f>IF(Ｂクラス女子Ｄ!$F$7="","",Ｂクラス女子Ｄ!$F$7)</f>
        <v/>
      </c>
      <c r="BI4" s="74">
        <v>1</v>
      </c>
      <c r="BJ4" s="75" t="str">
        <f>IF(Ｃクラス女子Ｄ!$B$7="","",Ｃクラス女子Ｄ!$B$7)</f>
        <v/>
      </c>
      <c r="BK4" s="75" t="str">
        <f>IF(Ｃクラス女子Ｄ!$B$8="","",Ｃクラス女子Ｄ!$B$8)</f>
        <v/>
      </c>
      <c r="BL4" s="75" t="str">
        <f>IF(Ｃクラス女子Ｄ!$C$7="","",Ｃクラス女子Ｄ!$C$7)</f>
        <v/>
      </c>
      <c r="BM4" s="75" t="str">
        <f>IF(Ｃクラス女子Ｄ!$C$8="","",Ｃクラス女子Ｄ!$C$8)</f>
        <v/>
      </c>
      <c r="BN4" s="75" t="str">
        <f>IF(Ｃクラス女子Ｄ!$D$7="","",Ｃクラス女子Ｄ!$D$7)</f>
        <v/>
      </c>
      <c r="BO4" s="75" t="str">
        <f>IF(Ｃクラス女子Ｄ!$D$8="","",Ｃクラス女子Ｄ!$D$8)</f>
        <v/>
      </c>
      <c r="BP4" s="155" t="str">
        <f>IF(Ｃクラス女子Ｄ!$E$7="","",Ｃクラス女子Ｄ!$E$7)</f>
        <v/>
      </c>
      <c r="BQ4" s="155" t="str">
        <f>IF(Ｃクラス女子Ｄ!$E$8="","",Ｃクラス女子Ｄ!$E$8)</f>
        <v/>
      </c>
      <c r="BR4" s="75" t="str">
        <f>IF(Ｃクラス女子Ｄ!$F$7="","",Ｃクラス女子Ｄ!$F$7)</f>
        <v/>
      </c>
      <c r="BS4" s="72">
        <v>1</v>
      </c>
      <c r="BT4" s="73" t="str">
        <f>IF(Ｄクラス女子Ｄ!$B$7="","",Ｄクラス女子Ｄ!$B$7)</f>
        <v/>
      </c>
      <c r="BU4" s="73" t="str">
        <f>IF(Ｄクラス女子Ｄ!$B$8="","",Ｄクラス女子Ｄ!$B$8)</f>
        <v/>
      </c>
      <c r="BV4" s="73" t="str">
        <f>IF(Ｄクラス女子Ｄ!$C$7="","",Ｄクラス女子Ｄ!$C$7)</f>
        <v/>
      </c>
      <c r="BW4" s="73" t="str">
        <f>IF(Ｄクラス女子Ｄ!$C$8="","",Ｄクラス女子Ｄ!$C$8)</f>
        <v/>
      </c>
      <c r="BX4" s="73" t="str">
        <f>IF(Ｄクラス女子Ｄ!$D$7="","",Ｄクラス女子Ｄ!$D$7)</f>
        <v/>
      </c>
      <c r="BY4" s="73" t="str">
        <f>IF(Ｄクラス女子Ｄ!$D$8="","",Ｄクラス女子Ｄ!$D$8)</f>
        <v/>
      </c>
      <c r="BZ4" s="156" t="str">
        <f>IF(Ｄクラス女子Ｄ!$E$7="","",Ｄクラス女子Ｄ!$E$7)</f>
        <v/>
      </c>
      <c r="CA4" s="156" t="str">
        <f>IF(Ｄクラス女子Ｄ!$E$8="","",Ｄクラス女子Ｄ!$E$8)</f>
        <v/>
      </c>
      <c r="CB4" s="73" t="str">
        <f>IF(Ｄクラス女子Ｄ!$F$7="","",Ｄクラス女子Ｄ!$F$7)</f>
        <v/>
      </c>
    </row>
    <row r="5" spans="1:80" ht="18.75" x14ac:dyDescent="0.15">
      <c r="A5" s="78">
        <v>2</v>
      </c>
      <c r="B5" s="79" t="str">
        <f>IF(Ａクラス男子Ｄ!$B$9="","",Ａクラス男子Ｄ!$B$9)</f>
        <v/>
      </c>
      <c r="C5" s="79" t="str">
        <f>IF(Ａクラス男子Ｄ!$B$10="","",Ａクラス男子Ｄ!$B$10)</f>
        <v/>
      </c>
      <c r="D5" s="79" t="str">
        <f>IF(Ａクラス男子Ｄ!$C$9="","",Ａクラス男子Ｄ!$C$9)</f>
        <v/>
      </c>
      <c r="E5" s="79" t="str">
        <f>IF(Ａクラス男子Ｄ!$C$10="","",Ａクラス男子Ｄ!$C$10)</f>
        <v/>
      </c>
      <c r="F5" s="79" t="str">
        <f>IF(Ａクラス男子Ｄ!$D$9="","",Ａクラス男子Ｄ!$D$9)</f>
        <v/>
      </c>
      <c r="G5" s="79" t="str">
        <f>IF(Ａクラス男子Ｄ!$D$10="","",Ａクラス男子Ｄ!$D$10)</f>
        <v/>
      </c>
      <c r="H5" s="153" t="str">
        <f>IF(Ａクラス男子Ｄ!$E$9="","",Ａクラス男子Ｄ!$E$9)</f>
        <v/>
      </c>
      <c r="I5" s="153" t="str">
        <f>IF(Ａクラス男子Ｄ!$E$10="","",Ａクラス男子Ｄ!$E$10)</f>
        <v/>
      </c>
      <c r="J5" s="79" t="str">
        <f>IF(Ａクラス男子Ｄ!$F$9="","",Ａクラス男子Ｄ!$F$9)</f>
        <v/>
      </c>
      <c r="K5" s="76">
        <v>2</v>
      </c>
      <c r="L5" s="77" t="str">
        <f>IF(Ｂクラス男子Ｄ!$B$9="","",Ｂクラス男子Ｄ!$B$9)</f>
        <v/>
      </c>
      <c r="M5" s="77" t="str">
        <f>IF(Ｂクラス男子Ｄ!$B$10="","",Ｂクラス男子Ｄ!$B$10)</f>
        <v/>
      </c>
      <c r="N5" s="77" t="str">
        <f>IF(Ｂクラス男子Ｄ!$C$9="","",Ｂクラス男子Ｄ!$C$9)</f>
        <v/>
      </c>
      <c r="O5" s="77" t="str">
        <f>IF(Ｂクラス男子Ｄ!$C$10="","",Ｂクラス男子Ｄ!$C$10)</f>
        <v/>
      </c>
      <c r="P5" s="77" t="str">
        <f>IF(Ｂクラス男子Ｄ!$D$9="","",Ｂクラス男子Ｄ!$D$9)</f>
        <v/>
      </c>
      <c r="Q5" s="77" t="str">
        <f>IF(Ｂクラス男子Ｄ!$D$10="","",Ｂクラス男子Ｄ!$D$10)</f>
        <v/>
      </c>
      <c r="R5" s="154" t="str">
        <f>IF(Ｂクラス男子Ｄ!$E$9="","",Ｂクラス男子Ｄ!$E$9)</f>
        <v/>
      </c>
      <c r="S5" s="154" t="str">
        <f>IF(Ｂクラス男子Ｄ!$E$10="","",Ｂクラス男子Ｄ!$E$10)</f>
        <v/>
      </c>
      <c r="T5" s="77" t="str">
        <f>IF(Ｂクラス男子Ｄ!$F$9="","",Ｂクラス男子Ｄ!$F$9)</f>
        <v/>
      </c>
      <c r="U5" s="74">
        <v>2</v>
      </c>
      <c r="V5" s="75" t="str">
        <f>IF(Ｃクラス男子Ｄ!$B$9="","",Ｃクラス男子Ｄ!$B$9)</f>
        <v/>
      </c>
      <c r="W5" s="75" t="str">
        <f>IF(Ｃクラス男子Ｄ!$B$10="","",Ｃクラス男子Ｄ!$B$10)</f>
        <v/>
      </c>
      <c r="X5" s="75" t="str">
        <f>IF(Ｃクラス男子Ｄ!$C$9="","",Ｃクラス男子Ｄ!$C$9)</f>
        <v/>
      </c>
      <c r="Y5" s="75" t="str">
        <f>IF(Ｃクラス男子Ｄ!$C$10="","",Ｃクラス男子Ｄ!$C$10)</f>
        <v/>
      </c>
      <c r="Z5" s="75" t="str">
        <f>IF(Ｃクラス男子Ｄ!$D$9="","",Ｃクラス男子Ｄ!$D$9)</f>
        <v/>
      </c>
      <c r="AA5" s="75" t="str">
        <f>IF(Ｃクラス男子Ｄ!$D$10="","",Ｃクラス男子Ｄ!$D$10)</f>
        <v/>
      </c>
      <c r="AB5" s="155" t="str">
        <f>IF(Ｃクラス男子Ｄ!$E$9="","",Ｃクラス男子Ｄ!$E$9)</f>
        <v/>
      </c>
      <c r="AC5" s="155" t="str">
        <f>IF(Ｃクラス男子Ｄ!$E$10="","",Ｃクラス男子Ｄ!$E$10)</f>
        <v/>
      </c>
      <c r="AD5" s="75" t="str">
        <f>IF(Ｃクラス男子Ｄ!$F$9="","",Ｃクラス男子Ｄ!$F$9)</f>
        <v/>
      </c>
      <c r="AE5" s="72">
        <v>2</v>
      </c>
      <c r="AF5" s="73" t="str">
        <f>IF(Ｄクラス男子Ｄ!$B$9="","",Ｄクラス男子Ｄ!$B$9)</f>
        <v/>
      </c>
      <c r="AG5" s="73" t="str">
        <f>IF(Ｄクラス男子Ｄ!$B$10="","",Ｄクラス男子Ｄ!$B$10)</f>
        <v/>
      </c>
      <c r="AH5" s="73" t="str">
        <f>IF(Ｄクラス男子Ｄ!$C$9="","",Ｄクラス男子Ｄ!$C$9)</f>
        <v/>
      </c>
      <c r="AI5" s="73" t="str">
        <f>IF(Ｄクラス男子Ｄ!$C$10="","",Ｄクラス男子Ｄ!$C$10)</f>
        <v/>
      </c>
      <c r="AJ5" s="73" t="str">
        <f>IF(Ｄクラス男子Ｄ!$D$9="","",Ｄクラス男子Ｄ!$D$9)</f>
        <v/>
      </c>
      <c r="AK5" s="73" t="str">
        <f>IF(Ｄクラス男子Ｄ!$D$10="","",Ｄクラス男子Ｄ!$D$10)</f>
        <v/>
      </c>
      <c r="AL5" s="156" t="str">
        <f>IF(Ｄクラス男子Ｄ!$E$9="","",Ｄクラス男子Ｄ!$E$9)</f>
        <v/>
      </c>
      <c r="AM5" s="156" t="str">
        <f>IF(Ｄクラス男子Ｄ!$E$10="","",Ｄクラス男子Ｄ!$E$10)</f>
        <v/>
      </c>
      <c r="AN5" s="73" t="str">
        <f>IF(Ｄクラス男子Ｄ!$F$9="","",Ｄクラス男子Ｄ!$F$9)</f>
        <v/>
      </c>
      <c r="AO5" s="78">
        <v>2</v>
      </c>
      <c r="AP5" s="79" t="str">
        <f>IF(Ａクラス女子Ｄ!$B$9="","",Ａクラス女子Ｄ!$B$9)</f>
        <v/>
      </c>
      <c r="AQ5" s="79" t="str">
        <f>IF(Ａクラス女子Ｄ!$B$10="","",Ａクラス女子Ｄ!$B$10)</f>
        <v/>
      </c>
      <c r="AR5" s="79" t="str">
        <f>IF(Ａクラス女子Ｄ!$C$9="","",Ａクラス女子Ｄ!$C$9)</f>
        <v/>
      </c>
      <c r="AS5" s="79" t="str">
        <f>IF(Ａクラス女子Ｄ!$C$10="","",Ａクラス女子Ｄ!$C$10)</f>
        <v/>
      </c>
      <c r="AT5" s="79" t="str">
        <f>IF(Ａクラス女子Ｄ!$D$9="","",Ａクラス女子Ｄ!$D$9)</f>
        <v/>
      </c>
      <c r="AU5" s="79" t="str">
        <f>IF(Ａクラス女子Ｄ!$D$10="","",Ａクラス女子Ｄ!$D$10)</f>
        <v/>
      </c>
      <c r="AV5" s="153" t="str">
        <f>IF(Ａクラス女子Ｄ!$E$9="","",Ａクラス女子Ｄ!$E$9)</f>
        <v/>
      </c>
      <c r="AW5" s="153" t="str">
        <f>IF(Ａクラス女子Ｄ!$E$10="","",Ａクラス女子Ｄ!$E$10)</f>
        <v/>
      </c>
      <c r="AX5" s="79" t="str">
        <f>IF(Ａクラス女子Ｄ!$F$9="","",Ａクラス女子Ｄ!$F$9)</f>
        <v/>
      </c>
      <c r="AY5" s="76">
        <v>2</v>
      </c>
      <c r="AZ5" s="77" t="str">
        <f>IF(Ｂクラス女子Ｄ!$B$9="","",Ｂクラス女子Ｄ!$B$9)</f>
        <v/>
      </c>
      <c r="BA5" s="77" t="str">
        <f>IF(Ｂクラス女子Ｄ!$B$10="","",Ｂクラス女子Ｄ!$B$10)</f>
        <v/>
      </c>
      <c r="BB5" s="77" t="str">
        <f>IF(Ｂクラス女子Ｄ!$C$9="","",Ｂクラス女子Ｄ!$C$9)</f>
        <v/>
      </c>
      <c r="BC5" s="77" t="str">
        <f>IF(Ｂクラス女子Ｄ!$C$10="","",Ｂクラス女子Ｄ!$C$10)</f>
        <v/>
      </c>
      <c r="BD5" s="77" t="str">
        <f>IF(Ｂクラス女子Ｄ!$D$9="","",Ｂクラス女子Ｄ!$D$9)</f>
        <v/>
      </c>
      <c r="BE5" s="77" t="str">
        <f>IF(Ｂクラス女子Ｄ!$D$10="","",Ｂクラス女子Ｄ!$D$10)</f>
        <v/>
      </c>
      <c r="BF5" s="154" t="str">
        <f>IF(Ｂクラス女子Ｄ!$E$9="","",Ｂクラス女子Ｄ!$E$9)</f>
        <v/>
      </c>
      <c r="BG5" s="154" t="str">
        <f>IF(Ｂクラス女子Ｄ!$E$10="","",Ｂクラス女子Ｄ!$E$10)</f>
        <v/>
      </c>
      <c r="BH5" s="77" t="str">
        <f>IF(Ｂクラス女子Ｄ!$F$9="","",Ｂクラス女子Ｄ!$F$9)</f>
        <v/>
      </c>
      <c r="BI5" s="74">
        <v>2</v>
      </c>
      <c r="BJ5" s="75" t="str">
        <f>IF(Ｃクラス女子Ｄ!$B$9="","",Ｃクラス女子Ｄ!$B$9)</f>
        <v/>
      </c>
      <c r="BK5" s="75" t="str">
        <f>IF(Ｃクラス女子Ｄ!$B$10="","",Ｃクラス女子Ｄ!$B$10)</f>
        <v/>
      </c>
      <c r="BL5" s="75" t="str">
        <f>IF(Ｃクラス女子Ｄ!$C$9="","",Ｃクラス女子Ｄ!$C$9)</f>
        <v/>
      </c>
      <c r="BM5" s="75" t="str">
        <f>IF(Ｃクラス女子Ｄ!$C$10="","",Ｃクラス女子Ｄ!$C$10)</f>
        <v/>
      </c>
      <c r="BN5" s="75" t="str">
        <f>IF(Ｃクラス女子Ｄ!$D$9="","",Ｃクラス女子Ｄ!$D$9)</f>
        <v/>
      </c>
      <c r="BO5" s="75" t="str">
        <f>IF(Ｃクラス女子Ｄ!$D$10="","",Ｃクラス女子Ｄ!$D$10)</f>
        <v/>
      </c>
      <c r="BP5" s="155" t="str">
        <f>IF(Ｃクラス女子Ｄ!$E$9="","",Ｃクラス女子Ｄ!$E$9)</f>
        <v/>
      </c>
      <c r="BQ5" s="155" t="str">
        <f>IF(Ｃクラス女子Ｄ!$E$10="","",Ｃクラス女子Ｄ!$E$10)</f>
        <v/>
      </c>
      <c r="BR5" s="75" t="str">
        <f>IF(Ｃクラス女子Ｄ!$F$9="","",Ｃクラス女子Ｄ!$F$9)</f>
        <v/>
      </c>
      <c r="BS5" s="72">
        <v>2</v>
      </c>
      <c r="BT5" s="73" t="str">
        <f>IF(Ｄクラス女子Ｄ!$B$9="","",Ｄクラス女子Ｄ!$B$9)</f>
        <v/>
      </c>
      <c r="BU5" s="73" t="str">
        <f>IF(Ｄクラス女子Ｄ!$B$10="","",Ｄクラス女子Ｄ!$B$10)</f>
        <v/>
      </c>
      <c r="BV5" s="73" t="str">
        <f>IF(Ｄクラス女子Ｄ!$C$9="","",Ｄクラス女子Ｄ!$C$9)</f>
        <v/>
      </c>
      <c r="BW5" s="73" t="str">
        <f>IF(Ｄクラス女子Ｄ!$C$10="","",Ｄクラス女子Ｄ!$C$10)</f>
        <v/>
      </c>
      <c r="BX5" s="73" t="str">
        <f>IF(Ｄクラス女子Ｄ!$D$9="","",Ｄクラス女子Ｄ!$D$9)</f>
        <v/>
      </c>
      <c r="BY5" s="73" t="str">
        <f>IF(Ｄクラス女子Ｄ!$D$10="","",Ｄクラス女子Ｄ!$D$10)</f>
        <v/>
      </c>
      <c r="BZ5" s="156" t="str">
        <f>IF(Ｄクラス女子Ｄ!$E$9="","",Ｄクラス女子Ｄ!$E$9)</f>
        <v/>
      </c>
      <c r="CA5" s="156" t="str">
        <f>IF(Ｄクラス女子Ｄ!$E$10="","",Ｄクラス女子Ｄ!$E$10)</f>
        <v/>
      </c>
      <c r="CB5" s="73" t="str">
        <f>IF(Ｄクラス女子Ｄ!$F$9="","",Ｄクラス女子Ｄ!$F$9)</f>
        <v/>
      </c>
    </row>
    <row r="6" spans="1:80" ht="18.75" x14ac:dyDescent="0.15">
      <c r="A6" s="78">
        <v>3</v>
      </c>
      <c r="B6" s="79" t="str">
        <f>IF(Ａクラス男子Ｄ!$B$11="","",Ａクラス男子Ｄ!$B$11)</f>
        <v/>
      </c>
      <c r="C6" s="79" t="str">
        <f>IF(Ａクラス男子Ｄ!$B$12="","",Ａクラス男子Ｄ!$B$12)</f>
        <v/>
      </c>
      <c r="D6" s="79" t="str">
        <f>IF(Ａクラス男子Ｄ!$C$11="","",Ａクラス男子Ｄ!$C$11)</f>
        <v/>
      </c>
      <c r="E6" s="79" t="str">
        <f>IF(Ａクラス男子Ｄ!$C$12="","",Ａクラス男子Ｄ!$C$12)</f>
        <v/>
      </c>
      <c r="F6" s="79" t="str">
        <f>IF(Ａクラス男子Ｄ!$D$11="","",Ａクラス男子Ｄ!$D$11)</f>
        <v/>
      </c>
      <c r="G6" s="79" t="str">
        <f>IF(Ａクラス男子Ｄ!$D$12="","",Ａクラス男子Ｄ!$D$12)</f>
        <v/>
      </c>
      <c r="H6" s="153" t="str">
        <f>IF(Ａクラス男子Ｄ!$E$11="","",Ａクラス男子Ｄ!$E$11)</f>
        <v/>
      </c>
      <c r="I6" s="153" t="str">
        <f>IF(Ａクラス男子Ｄ!$E$12="","",Ａクラス男子Ｄ!$E$12)</f>
        <v/>
      </c>
      <c r="J6" s="79" t="str">
        <f>IF(Ａクラス男子Ｄ!$F$11="","",Ａクラス男子Ｄ!$F$11)</f>
        <v/>
      </c>
      <c r="K6" s="76">
        <v>3</v>
      </c>
      <c r="L6" s="77" t="str">
        <f>IF(Ｂクラス男子Ｄ!$B$11="","",Ｂクラス男子Ｄ!$B$11)</f>
        <v/>
      </c>
      <c r="M6" s="77" t="str">
        <f>IF(Ｂクラス男子Ｄ!$B$12="","",Ｂクラス男子Ｄ!$B$12)</f>
        <v/>
      </c>
      <c r="N6" s="77" t="str">
        <f>IF(Ｂクラス男子Ｄ!$C$11="","",Ｂクラス男子Ｄ!$C$11)</f>
        <v/>
      </c>
      <c r="O6" s="77" t="str">
        <f>IF(Ｂクラス男子Ｄ!$C$12="","",Ｂクラス男子Ｄ!$C$12)</f>
        <v/>
      </c>
      <c r="P6" s="77" t="str">
        <f>IF(Ｂクラス男子Ｄ!$D$11="","",Ｂクラス男子Ｄ!$D$11)</f>
        <v/>
      </c>
      <c r="Q6" s="77" t="str">
        <f>IF(Ｂクラス男子Ｄ!$D$12="","",Ｂクラス男子Ｄ!$D$12)</f>
        <v/>
      </c>
      <c r="R6" s="154" t="str">
        <f>IF(Ｂクラス男子Ｄ!$E$11="","",Ｂクラス男子Ｄ!$E$11)</f>
        <v/>
      </c>
      <c r="S6" s="154" t="str">
        <f>IF(Ｂクラス男子Ｄ!$E$12="","",Ｂクラス男子Ｄ!$E$12)</f>
        <v/>
      </c>
      <c r="T6" s="77" t="str">
        <f>IF(Ｂクラス男子Ｄ!$F$11="","",Ｂクラス男子Ｄ!$F$11)</f>
        <v/>
      </c>
      <c r="U6" s="74">
        <v>3</v>
      </c>
      <c r="V6" s="75" t="str">
        <f>IF(Ｃクラス男子Ｄ!$B$11="","",Ｃクラス男子Ｄ!$B$11)</f>
        <v/>
      </c>
      <c r="W6" s="75" t="str">
        <f>IF(Ｃクラス男子Ｄ!$B$12="","",Ｃクラス男子Ｄ!$B$12)</f>
        <v/>
      </c>
      <c r="X6" s="75" t="str">
        <f>IF(Ｃクラス男子Ｄ!$C$11="","",Ｃクラス男子Ｄ!$C$11)</f>
        <v/>
      </c>
      <c r="Y6" s="75" t="str">
        <f>IF(Ｃクラス男子Ｄ!$C$12="","",Ｃクラス男子Ｄ!$C$12)</f>
        <v/>
      </c>
      <c r="Z6" s="75" t="str">
        <f>IF(Ｃクラス男子Ｄ!$D$11="","",Ｃクラス男子Ｄ!$D$11)</f>
        <v/>
      </c>
      <c r="AA6" s="75" t="str">
        <f>IF(Ｃクラス男子Ｄ!$D$12="","",Ｃクラス男子Ｄ!$D$12)</f>
        <v/>
      </c>
      <c r="AB6" s="155" t="str">
        <f>IF(Ｃクラス男子Ｄ!$E$11="","",Ｃクラス男子Ｄ!$E$11)</f>
        <v/>
      </c>
      <c r="AC6" s="155" t="str">
        <f>IF(Ｃクラス男子Ｄ!$E$12="","",Ｃクラス男子Ｄ!$E$12)</f>
        <v/>
      </c>
      <c r="AD6" s="75" t="str">
        <f>IF(Ｃクラス男子Ｄ!$F$11="","",Ｃクラス男子Ｄ!$F$11)</f>
        <v/>
      </c>
      <c r="AE6" s="72">
        <v>3</v>
      </c>
      <c r="AF6" s="73" t="str">
        <f>IF(Ｄクラス男子Ｄ!$B$11="","",Ｄクラス男子Ｄ!$B$11)</f>
        <v/>
      </c>
      <c r="AG6" s="73" t="str">
        <f>IF(Ｄクラス男子Ｄ!$B$12="","",Ｄクラス男子Ｄ!$B$12)</f>
        <v/>
      </c>
      <c r="AH6" s="73" t="str">
        <f>IF(Ｄクラス男子Ｄ!$C$11="","",Ｄクラス男子Ｄ!$C$11)</f>
        <v/>
      </c>
      <c r="AI6" s="73" t="str">
        <f>IF(Ｄクラス男子Ｄ!$C$12="","",Ｄクラス男子Ｄ!$C$12)</f>
        <v/>
      </c>
      <c r="AJ6" s="73" t="str">
        <f>IF(Ｄクラス男子Ｄ!$D$11="","",Ｄクラス男子Ｄ!$D$11)</f>
        <v/>
      </c>
      <c r="AK6" s="73" t="str">
        <f>IF(Ｄクラス男子Ｄ!$D$12="","",Ｄクラス男子Ｄ!$D$12)</f>
        <v/>
      </c>
      <c r="AL6" s="156" t="str">
        <f>IF(Ｄクラス男子Ｄ!$E$11="","",Ｄクラス男子Ｄ!$E$11)</f>
        <v/>
      </c>
      <c r="AM6" s="156" t="str">
        <f>IF(Ｄクラス男子Ｄ!$E$12="","",Ｄクラス男子Ｄ!$E$12)</f>
        <v/>
      </c>
      <c r="AN6" s="73" t="str">
        <f>IF(Ｄクラス男子Ｄ!$F$11="","",Ｄクラス男子Ｄ!$F$11)</f>
        <v/>
      </c>
      <c r="AO6" s="78">
        <v>3</v>
      </c>
      <c r="AP6" s="79" t="str">
        <f>IF(Ａクラス女子Ｄ!$B$11="","",Ａクラス女子Ｄ!$B$11)</f>
        <v/>
      </c>
      <c r="AQ6" s="79" t="str">
        <f>IF(Ａクラス女子Ｄ!$B$12="","",Ａクラス女子Ｄ!$B$12)</f>
        <v/>
      </c>
      <c r="AR6" s="79" t="str">
        <f>IF(Ａクラス女子Ｄ!$C$11="","",Ａクラス女子Ｄ!$C$11)</f>
        <v/>
      </c>
      <c r="AS6" s="79" t="str">
        <f>IF(Ａクラス女子Ｄ!$C$12="","",Ａクラス女子Ｄ!$C$12)</f>
        <v/>
      </c>
      <c r="AT6" s="79" t="str">
        <f>IF(Ａクラス女子Ｄ!$D$11="","",Ａクラス女子Ｄ!$D$11)</f>
        <v/>
      </c>
      <c r="AU6" s="79" t="str">
        <f>IF(Ａクラス女子Ｄ!$D$12="","",Ａクラス女子Ｄ!$D$12)</f>
        <v/>
      </c>
      <c r="AV6" s="153" t="str">
        <f>IF(Ａクラス女子Ｄ!$E$11="","",Ａクラス女子Ｄ!$E$11)</f>
        <v/>
      </c>
      <c r="AW6" s="153" t="str">
        <f>IF(Ａクラス女子Ｄ!$E$12="","",Ａクラス女子Ｄ!$E$12)</f>
        <v/>
      </c>
      <c r="AX6" s="79" t="str">
        <f>IF(Ａクラス女子Ｄ!$F$11="","",Ａクラス女子Ｄ!$F$11)</f>
        <v/>
      </c>
      <c r="AY6" s="76">
        <v>3</v>
      </c>
      <c r="AZ6" s="77" t="str">
        <f>IF(Ｂクラス女子Ｄ!$B$11="","",Ｂクラス女子Ｄ!$B$11)</f>
        <v/>
      </c>
      <c r="BA6" s="77" t="str">
        <f>IF(Ｂクラス女子Ｄ!$B$12="","",Ｂクラス女子Ｄ!$B$12)</f>
        <v/>
      </c>
      <c r="BB6" s="77" t="str">
        <f>IF(Ｂクラス女子Ｄ!$C$11="","",Ｂクラス女子Ｄ!$C$11)</f>
        <v/>
      </c>
      <c r="BC6" s="77" t="str">
        <f>IF(Ｂクラス女子Ｄ!$C$12="","",Ｂクラス女子Ｄ!$C$12)</f>
        <v/>
      </c>
      <c r="BD6" s="77" t="str">
        <f>IF(Ｂクラス女子Ｄ!$D$11="","",Ｂクラス女子Ｄ!$D$11)</f>
        <v/>
      </c>
      <c r="BE6" s="77" t="str">
        <f>IF(Ｂクラス女子Ｄ!$D$12="","",Ｂクラス女子Ｄ!$D$12)</f>
        <v/>
      </c>
      <c r="BF6" s="154" t="str">
        <f>IF(Ｂクラス女子Ｄ!$E$11="","",Ｂクラス女子Ｄ!$E$11)</f>
        <v/>
      </c>
      <c r="BG6" s="154" t="str">
        <f>IF(Ｂクラス女子Ｄ!$E$12="","",Ｂクラス女子Ｄ!$E$12)</f>
        <v/>
      </c>
      <c r="BH6" s="77" t="str">
        <f>IF(Ｂクラス女子Ｄ!$F$11="","",Ｂクラス女子Ｄ!$F$11)</f>
        <v/>
      </c>
      <c r="BI6" s="74">
        <v>3</v>
      </c>
      <c r="BJ6" s="75" t="str">
        <f>IF(Ｃクラス女子Ｄ!$B$11="","",Ｃクラス女子Ｄ!$B$11)</f>
        <v/>
      </c>
      <c r="BK6" s="75" t="str">
        <f>IF(Ｃクラス女子Ｄ!$B$12="","",Ｃクラス女子Ｄ!$B$12)</f>
        <v/>
      </c>
      <c r="BL6" s="75" t="str">
        <f>IF(Ｃクラス女子Ｄ!$C$11="","",Ｃクラス女子Ｄ!$C$11)</f>
        <v/>
      </c>
      <c r="BM6" s="75" t="str">
        <f>IF(Ｃクラス女子Ｄ!$C$12="","",Ｃクラス女子Ｄ!$C$12)</f>
        <v/>
      </c>
      <c r="BN6" s="75" t="str">
        <f>IF(Ｃクラス女子Ｄ!$D$11="","",Ｃクラス女子Ｄ!$D$11)</f>
        <v/>
      </c>
      <c r="BO6" s="75" t="str">
        <f>IF(Ｃクラス女子Ｄ!$D$12="","",Ｃクラス女子Ｄ!$D$12)</f>
        <v/>
      </c>
      <c r="BP6" s="155" t="str">
        <f>IF(Ｃクラス女子Ｄ!$E$11="","",Ｃクラス女子Ｄ!$E$11)</f>
        <v/>
      </c>
      <c r="BQ6" s="155" t="str">
        <f>IF(Ｃクラス女子Ｄ!$E$12="","",Ｃクラス女子Ｄ!$E$12)</f>
        <v/>
      </c>
      <c r="BR6" s="75" t="str">
        <f>IF(Ｃクラス女子Ｄ!$F$11="","",Ｃクラス女子Ｄ!$F$11)</f>
        <v/>
      </c>
      <c r="BS6" s="72">
        <v>3</v>
      </c>
      <c r="BT6" s="73" t="str">
        <f>IF(Ｄクラス女子Ｄ!$B$11="","",Ｄクラス女子Ｄ!$B$11)</f>
        <v/>
      </c>
      <c r="BU6" s="73" t="str">
        <f>IF(Ｄクラス女子Ｄ!$B$12="","",Ｄクラス女子Ｄ!$B$12)</f>
        <v/>
      </c>
      <c r="BV6" s="73" t="str">
        <f>IF(Ｄクラス女子Ｄ!$C$11="","",Ｄクラス女子Ｄ!$C$11)</f>
        <v/>
      </c>
      <c r="BW6" s="73" t="str">
        <f>IF(Ｄクラス女子Ｄ!$C$12="","",Ｄクラス女子Ｄ!$C$12)</f>
        <v/>
      </c>
      <c r="BX6" s="73" t="str">
        <f>IF(Ｄクラス女子Ｄ!$D$11="","",Ｄクラス女子Ｄ!$D$11)</f>
        <v/>
      </c>
      <c r="BY6" s="73" t="str">
        <f>IF(Ｄクラス女子Ｄ!$D$12="","",Ｄクラス女子Ｄ!$D$12)</f>
        <v/>
      </c>
      <c r="BZ6" s="156" t="str">
        <f>IF(Ｄクラス女子Ｄ!$E$11="","",Ｄクラス女子Ｄ!$E$11)</f>
        <v/>
      </c>
      <c r="CA6" s="156" t="str">
        <f>IF(Ｄクラス女子Ｄ!$E$12="","",Ｄクラス女子Ｄ!$E$12)</f>
        <v/>
      </c>
      <c r="CB6" s="73" t="str">
        <f>IF(Ｄクラス女子Ｄ!$F$11="","",Ｄクラス女子Ｄ!$F$11)</f>
        <v/>
      </c>
    </row>
    <row r="7" spans="1:80" ht="18.75" x14ac:dyDescent="0.15">
      <c r="A7" s="78">
        <v>4</v>
      </c>
      <c r="B7" s="79" t="str">
        <f>IF(Ａクラス男子Ｄ!$B$13="","",Ａクラス男子Ｄ!$B$13)</f>
        <v/>
      </c>
      <c r="C7" s="79" t="str">
        <f>IF(Ａクラス男子Ｄ!$B$14="","",Ａクラス男子Ｄ!$B$14)</f>
        <v/>
      </c>
      <c r="D7" s="79" t="str">
        <f>IF(Ａクラス男子Ｄ!$C$13="","",Ａクラス男子Ｄ!$C$13)</f>
        <v/>
      </c>
      <c r="E7" s="79" t="str">
        <f>IF(Ａクラス男子Ｄ!$C$14="","",Ａクラス男子Ｄ!$C$14)</f>
        <v/>
      </c>
      <c r="F7" s="79" t="str">
        <f>IF(Ａクラス男子Ｄ!$D$13="","",Ａクラス男子Ｄ!$D$13)</f>
        <v/>
      </c>
      <c r="G7" s="79" t="str">
        <f>IF(Ａクラス男子Ｄ!$D$14="","",Ａクラス男子Ｄ!$D$14)</f>
        <v/>
      </c>
      <c r="H7" s="153" t="str">
        <f>IF(Ａクラス男子Ｄ!$E$13="","",Ａクラス男子Ｄ!$E$13)</f>
        <v/>
      </c>
      <c r="I7" s="153" t="str">
        <f>IF(Ａクラス男子Ｄ!$E$14="","",Ａクラス男子Ｄ!$E$14)</f>
        <v/>
      </c>
      <c r="J7" s="79" t="str">
        <f>IF(Ａクラス男子Ｄ!$F$13="","",Ａクラス男子Ｄ!$F$13)</f>
        <v/>
      </c>
      <c r="K7" s="76">
        <v>4</v>
      </c>
      <c r="L7" s="77" t="str">
        <f>IF(Ｂクラス男子Ｄ!$B$13="","",Ｂクラス男子Ｄ!$B$13)</f>
        <v/>
      </c>
      <c r="M7" s="77" t="str">
        <f>IF(Ｂクラス男子Ｄ!$B$14="","",Ｂクラス男子Ｄ!$B$14)</f>
        <v/>
      </c>
      <c r="N7" s="77" t="str">
        <f>IF(Ｂクラス男子Ｄ!$C$13="","",Ｂクラス男子Ｄ!$C$13)</f>
        <v/>
      </c>
      <c r="O7" s="77" t="str">
        <f>IF(Ｂクラス男子Ｄ!$C$14="","",Ｂクラス男子Ｄ!$C$14)</f>
        <v/>
      </c>
      <c r="P7" s="77" t="str">
        <f>IF(Ｂクラス男子Ｄ!$D$13="","",Ｂクラス男子Ｄ!$D$13)</f>
        <v/>
      </c>
      <c r="Q7" s="77" t="str">
        <f>IF(Ｂクラス男子Ｄ!$D$14="","",Ｂクラス男子Ｄ!$D$14)</f>
        <v/>
      </c>
      <c r="R7" s="154" t="str">
        <f>IF(Ｂクラス男子Ｄ!$E$13="","",Ｂクラス男子Ｄ!$E$13)</f>
        <v/>
      </c>
      <c r="S7" s="154" t="str">
        <f>IF(Ｂクラス男子Ｄ!$E$14="","",Ｂクラス男子Ｄ!$E$14)</f>
        <v/>
      </c>
      <c r="T7" s="77" t="str">
        <f>IF(Ｂクラス男子Ｄ!$F$13="","",Ｂクラス男子Ｄ!$F$13)</f>
        <v/>
      </c>
      <c r="U7" s="74">
        <v>4</v>
      </c>
      <c r="V7" s="75" t="str">
        <f>IF(Ｃクラス男子Ｄ!$B$13="","",Ｃクラス男子Ｄ!$B$13)</f>
        <v/>
      </c>
      <c r="W7" s="75" t="str">
        <f>IF(Ｃクラス男子Ｄ!$B$14="","",Ｃクラス男子Ｄ!$B$14)</f>
        <v/>
      </c>
      <c r="X7" s="75" t="str">
        <f>IF(Ｃクラス男子Ｄ!$C$13="","",Ｃクラス男子Ｄ!$C$13)</f>
        <v/>
      </c>
      <c r="Y7" s="75" t="str">
        <f>IF(Ｃクラス男子Ｄ!$C$14="","",Ｃクラス男子Ｄ!$C$14)</f>
        <v/>
      </c>
      <c r="Z7" s="75" t="str">
        <f>IF(Ｃクラス男子Ｄ!$D$13="","",Ｃクラス男子Ｄ!$D$13)</f>
        <v/>
      </c>
      <c r="AA7" s="75" t="str">
        <f>IF(Ｃクラス男子Ｄ!$D$14="","",Ｃクラス男子Ｄ!$D$14)</f>
        <v/>
      </c>
      <c r="AB7" s="155" t="str">
        <f>IF(Ｃクラス男子Ｄ!$E$13="","",Ｃクラス男子Ｄ!$E$13)</f>
        <v/>
      </c>
      <c r="AC7" s="155" t="str">
        <f>IF(Ｃクラス男子Ｄ!$E$14="","",Ｃクラス男子Ｄ!$E$14)</f>
        <v/>
      </c>
      <c r="AD7" s="75" t="str">
        <f>IF(Ｃクラス男子Ｄ!$F$13="","",Ｃクラス男子Ｄ!$F$13)</f>
        <v/>
      </c>
      <c r="AE7" s="72">
        <v>4</v>
      </c>
      <c r="AF7" s="73" t="str">
        <f>IF(Ｄクラス男子Ｄ!$B$13="","",Ｄクラス男子Ｄ!$B$13)</f>
        <v/>
      </c>
      <c r="AG7" s="73" t="str">
        <f>IF(Ｄクラス男子Ｄ!$B$14="","",Ｄクラス男子Ｄ!$B$14)</f>
        <v/>
      </c>
      <c r="AH7" s="73" t="str">
        <f>IF(Ｄクラス男子Ｄ!$C$13="","",Ｄクラス男子Ｄ!$C$13)</f>
        <v/>
      </c>
      <c r="AI7" s="73" t="str">
        <f>IF(Ｄクラス男子Ｄ!$C$14="","",Ｄクラス男子Ｄ!$C$14)</f>
        <v/>
      </c>
      <c r="AJ7" s="73" t="str">
        <f>IF(Ｄクラス男子Ｄ!$D$13="","",Ｄクラス男子Ｄ!$D$13)</f>
        <v/>
      </c>
      <c r="AK7" s="73" t="str">
        <f>IF(Ｄクラス男子Ｄ!$D$14="","",Ｄクラス男子Ｄ!$D$14)</f>
        <v/>
      </c>
      <c r="AL7" s="156" t="str">
        <f>IF(Ｄクラス男子Ｄ!$E$13="","",Ｄクラス男子Ｄ!$E$13)</f>
        <v/>
      </c>
      <c r="AM7" s="156" t="str">
        <f>IF(Ｄクラス男子Ｄ!$E$14="","",Ｄクラス男子Ｄ!$E$14)</f>
        <v/>
      </c>
      <c r="AN7" s="73" t="str">
        <f>IF(Ｄクラス男子Ｄ!$F$13="","",Ｄクラス男子Ｄ!$F$13)</f>
        <v/>
      </c>
      <c r="AO7" s="78">
        <v>4</v>
      </c>
      <c r="AP7" s="79" t="str">
        <f>IF(Ａクラス女子Ｄ!$B$13="","",Ａクラス女子Ｄ!$B$13)</f>
        <v/>
      </c>
      <c r="AQ7" s="79" t="str">
        <f>IF(Ａクラス女子Ｄ!$B$14="","",Ａクラス女子Ｄ!$B$14)</f>
        <v/>
      </c>
      <c r="AR7" s="79" t="str">
        <f>IF(Ａクラス女子Ｄ!$C$13="","",Ａクラス女子Ｄ!$C$13)</f>
        <v/>
      </c>
      <c r="AS7" s="79" t="str">
        <f>IF(Ａクラス女子Ｄ!$C$14="","",Ａクラス女子Ｄ!$C$14)</f>
        <v/>
      </c>
      <c r="AT7" s="79" t="str">
        <f>IF(Ａクラス女子Ｄ!$D$13="","",Ａクラス女子Ｄ!$D$13)</f>
        <v/>
      </c>
      <c r="AU7" s="79" t="str">
        <f>IF(Ａクラス女子Ｄ!$D$14="","",Ａクラス女子Ｄ!$D$14)</f>
        <v/>
      </c>
      <c r="AV7" s="153" t="str">
        <f>IF(Ａクラス女子Ｄ!$E$13="","",Ａクラス女子Ｄ!$E$13)</f>
        <v/>
      </c>
      <c r="AW7" s="153" t="str">
        <f>IF(Ａクラス女子Ｄ!$E$14="","",Ａクラス女子Ｄ!$E$14)</f>
        <v/>
      </c>
      <c r="AX7" s="79" t="str">
        <f>IF(Ａクラス女子Ｄ!$F$13="","",Ａクラス女子Ｄ!$F$13)</f>
        <v/>
      </c>
      <c r="AY7" s="76">
        <v>4</v>
      </c>
      <c r="AZ7" s="77" t="str">
        <f>IF(Ｂクラス女子Ｄ!$B$13="","",Ｂクラス女子Ｄ!$B$13)</f>
        <v/>
      </c>
      <c r="BA7" s="77" t="str">
        <f>IF(Ｂクラス女子Ｄ!$B$14="","",Ｂクラス女子Ｄ!$B$14)</f>
        <v/>
      </c>
      <c r="BB7" s="77" t="str">
        <f>IF(Ｂクラス女子Ｄ!$C$13="","",Ｂクラス女子Ｄ!$C$13)</f>
        <v/>
      </c>
      <c r="BC7" s="77" t="str">
        <f>IF(Ｂクラス女子Ｄ!$C$14="","",Ｂクラス女子Ｄ!$C$14)</f>
        <v/>
      </c>
      <c r="BD7" s="77" t="str">
        <f>IF(Ｂクラス女子Ｄ!$D$13="","",Ｂクラス女子Ｄ!$D$13)</f>
        <v/>
      </c>
      <c r="BE7" s="77" t="str">
        <f>IF(Ｂクラス女子Ｄ!$D$14="","",Ｂクラス女子Ｄ!$D$14)</f>
        <v/>
      </c>
      <c r="BF7" s="154" t="str">
        <f>IF(Ｂクラス女子Ｄ!$E$13="","",Ｂクラス女子Ｄ!$E$13)</f>
        <v/>
      </c>
      <c r="BG7" s="154" t="str">
        <f>IF(Ｂクラス女子Ｄ!$E$14="","",Ｂクラス女子Ｄ!$E$14)</f>
        <v/>
      </c>
      <c r="BH7" s="77" t="str">
        <f>IF(Ｂクラス女子Ｄ!$F$13="","",Ｂクラス女子Ｄ!$F$13)</f>
        <v/>
      </c>
      <c r="BI7" s="74">
        <v>4</v>
      </c>
      <c r="BJ7" s="75" t="str">
        <f>IF(Ｃクラス女子Ｄ!$B$13="","",Ｃクラス女子Ｄ!$B$13)</f>
        <v/>
      </c>
      <c r="BK7" s="75" t="str">
        <f>IF(Ｃクラス女子Ｄ!$B$14="","",Ｃクラス女子Ｄ!$B$14)</f>
        <v/>
      </c>
      <c r="BL7" s="75" t="str">
        <f>IF(Ｃクラス女子Ｄ!$C$13="","",Ｃクラス女子Ｄ!$C$13)</f>
        <v/>
      </c>
      <c r="BM7" s="75" t="str">
        <f>IF(Ｃクラス女子Ｄ!$C$14="","",Ｃクラス女子Ｄ!$C$14)</f>
        <v/>
      </c>
      <c r="BN7" s="75" t="str">
        <f>IF(Ｃクラス女子Ｄ!$D$13="","",Ｃクラス女子Ｄ!$D$13)</f>
        <v/>
      </c>
      <c r="BO7" s="75" t="str">
        <f>IF(Ｃクラス女子Ｄ!$D$14="","",Ｃクラス女子Ｄ!$D$14)</f>
        <v/>
      </c>
      <c r="BP7" s="155" t="str">
        <f>IF(Ｃクラス女子Ｄ!$E$13="","",Ｃクラス女子Ｄ!$E$13)</f>
        <v/>
      </c>
      <c r="BQ7" s="155" t="str">
        <f>IF(Ｃクラス女子Ｄ!$E$14="","",Ｃクラス女子Ｄ!$E$14)</f>
        <v/>
      </c>
      <c r="BR7" s="75" t="str">
        <f>IF(Ｃクラス女子Ｄ!$F$13="","",Ｃクラス女子Ｄ!$F$13)</f>
        <v/>
      </c>
      <c r="BS7" s="72">
        <v>4</v>
      </c>
      <c r="BT7" s="73" t="str">
        <f>IF(Ｄクラス女子Ｄ!$B$13="","",Ｄクラス女子Ｄ!$B$13)</f>
        <v/>
      </c>
      <c r="BU7" s="73" t="str">
        <f>IF(Ｄクラス女子Ｄ!$B$14="","",Ｄクラス女子Ｄ!$B$14)</f>
        <v/>
      </c>
      <c r="BV7" s="73" t="str">
        <f>IF(Ｄクラス女子Ｄ!$C$13="","",Ｄクラス女子Ｄ!$C$13)</f>
        <v/>
      </c>
      <c r="BW7" s="73" t="str">
        <f>IF(Ｄクラス女子Ｄ!$C$14="","",Ｄクラス女子Ｄ!$C$14)</f>
        <v/>
      </c>
      <c r="BX7" s="73" t="str">
        <f>IF(Ｄクラス女子Ｄ!$D$13="","",Ｄクラス女子Ｄ!$D$13)</f>
        <v/>
      </c>
      <c r="BY7" s="73" t="str">
        <f>IF(Ｄクラス女子Ｄ!$D$14="","",Ｄクラス女子Ｄ!$D$14)</f>
        <v/>
      </c>
      <c r="BZ7" s="156" t="str">
        <f>IF(Ｄクラス女子Ｄ!$E$13="","",Ｄクラス女子Ｄ!$E$13)</f>
        <v/>
      </c>
      <c r="CA7" s="156" t="str">
        <f>IF(Ｄクラス女子Ｄ!$E$14="","",Ｄクラス女子Ｄ!$E$14)</f>
        <v/>
      </c>
      <c r="CB7" s="73" t="str">
        <f>IF(Ｄクラス女子Ｄ!$F$13="","",Ｄクラス女子Ｄ!$F$13)</f>
        <v/>
      </c>
    </row>
    <row r="8" spans="1:80" ht="18.75" x14ac:dyDescent="0.15">
      <c r="A8" s="78">
        <v>5</v>
      </c>
      <c r="B8" s="79" t="str">
        <f>IF(Ａクラス男子Ｄ!$B$15="","",Ａクラス男子Ｄ!$B$15)</f>
        <v/>
      </c>
      <c r="C8" s="79" t="str">
        <f>IF(Ａクラス男子Ｄ!$B$16="","",Ａクラス男子Ｄ!$B$16)</f>
        <v/>
      </c>
      <c r="D8" s="79" t="str">
        <f>IF(Ａクラス男子Ｄ!$C$15="","",Ａクラス男子Ｄ!$C$15)</f>
        <v/>
      </c>
      <c r="E8" s="79" t="str">
        <f>IF(Ａクラス男子Ｄ!$C$16="","",Ａクラス男子Ｄ!$C$16)</f>
        <v/>
      </c>
      <c r="F8" s="79" t="str">
        <f>IF(Ａクラス男子Ｄ!$D$15="","",Ａクラス男子Ｄ!$D$15)</f>
        <v/>
      </c>
      <c r="G8" s="79" t="str">
        <f>IF(Ａクラス男子Ｄ!$D$16="","",Ａクラス男子Ｄ!$D$16)</f>
        <v/>
      </c>
      <c r="H8" s="153" t="str">
        <f>IF(Ａクラス男子Ｄ!$E$15="","",Ａクラス男子Ｄ!$E$15)</f>
        <v/>
      </c>
      <c r="I8" s="153" t="str">
        <f>IF(Ａクラス男子Ｄ!$E$16="","",Ａクラス男子Ｄ!$E$16)</f>
        <v/>
      </c>
      <c r="J8" s="79" t="str">
        <f>IF(Ａクラス男子Ｄ!$F$15="","",Ａクラス男子Ｄ!$F$15)</f>
        <v/>
      </c>
      <c r="K8" s="76">
        <v>5</v>
      </c>
      <c r="L8" s="77" t="str">
        <f>IF(Ｂクラス男子Ｄ!$B$15="","",Ｂクラス男子Ｄ!$B$15)</f>
        <v/>
      </c>
      <c r="M8" s="77" t="str">
        <f>IF(Ｂクラス男子Ｄ!$B$16="","",Ｂクラス男子Ｄ!$B$16)</f>
        <v/>
      </c>
      <c r="N8" s="77" t="str">
        <f>IF(Ｂクラス男子Ｄ!$C$15="","",Ｂクラス男子Ｄ!$C$15)</f>
        <v/>
      </c>
      <c r="O8" s="77" t="str">
        <f>IF(Ｂクラス男子Ｄ!$C$16="","",Ｂクラス男子Ｄ!$C$16)</f>
        <v/>
      </c>
      <c r="P8" s="77" t="str">
        <f>IF(Ｂクラス男子Ｄ!$D$15="","",Ｂクラス男子Ｄ!$D$15)</f>
        <v/>
      </c>
      <c r="Q8" s="77" t="str">
        <f>IF(Ｂクラス男子Ｄ!$D$16="","",Ｂクラス男子Ｄ!$D$16)</f>
        <v/>
      </c>
      <c r="R8" s="154" t="str">
        <f>IF(Ｂクラス男子Ｄ!$E$15="","",Ｂクラス男子Ｄ!$E$15)</f>
        <v/>
      </c>
      <c r="S8" s="154" t="str">
        <f>IF(Ｂクラス男子Ｄ!$E$16="","",Ｂクラス男子Ｄ!$E$16)</f>
        <v/>
      </c>
      <c r="T8" s="77" t="str">
        <f>IF(Ｂクラス男子Ｄ!$F$15="","",Ｂクラス男子Ｄ!$F$15)</f>
        <v/>
      </c>
      <c r="U8" s="74">
        <v>5</v>
      </c>
      <c r="V8" s="75" t="str">
        <f>IF(Ｃクラス男子Ｄ!$B$15="","",Ｃクラス男子Ｄ!$B$15)</f>
        <v/>
      </c>
      <c r="W8" s="75" t="str">
        <f>IF(Ｃクラス男子Ｄ!$B$16="","",Ｃクラス男子Ｄ!$B$16)</f>
        <v/>
      </c>
      <c r="X8" s="75" t="str">
        <f>IF(Ｃクラス男子Ｄ!$C$15="","",Ｃクラス男子Ｄ!$C$15)</f>
        <v/>
      </c>
      <c r="Y8" s="75" t="str">
        <f>IF(Ｃクラス男子Ｄ!$C$16="","",Ｃクラス男子Ｄ!$C$16)</f>
        <v/>
      </c>
      <c r="Z8" s="75" t="str">
        <f>IF(Ｃクラス男子Ｄ!$D$15="","",Ｃクラス男子Ｄ!$D$15)</f>
        <v/>
      </c>
      <c r="AA8" s="75" t="str">
        <f>IF(Ｃクラス男子Ｄ!$D$16="","",Ｃクラス男子Ｄ!$D$16)</f>
        <v/>
      </c>
      <c r="AB8" s="155" t="str">
        <f>IF(Ｃクラス男子Ｄ!$E$15="","",Ｃクラス男子Ｄ!$E$15)</f>
        <v/>
      </c>
      <c r="AC8" s="155" t="str">
        <f>IF(Ｃクラス男子Ｄ!$E$16="","",Ｃクラス男子Ｄ!$E$16)</f>
        <v/>
      </c>
      <c r="AD8" s="75" t="str">
        <f>IF(Ｃクラス男子Ｄ!$F$15="","",Ｃクラス男子Ｄ!$F$15)</f>
        <v/>
      </c>
      <c r="AE8" s="72">
        <v>5</v>
      </c>
      <c r="AF8" s="73" t="str">
        <f>IF(Ｄクラス男子Ｄ!$B$15="","",Ｄクラス男子Ｄ!$B$15)</f>
        <v/>
      </c>
      <c r="AG8" s="73" t="str">
        <f>IF(Ｄクラス男子Ｄ!$B$16="","",Ｄクラス男子Ｄ!$B$16)</f>
        <v/>
      </c>
      <c r="AH8" s="73" t="str">
        <f>IF(Ｄクラス男子Ｄ!$C$15="","",Ｄクラス男子Ｄ!$C$15)</f>
        <v/>
      </c>
      <c r="AI8" s="73" t="str">
        <f>IF(Ｄクラス男子Ｄ!$C$16="","",Ｄクラス男子Ｄ!$C$16)</f>
        <v/>
      </c>
      <c r="AJ8" s="73" t="str">
        <f>IF(Ｄクラス男子Ｄ!$D$15="","",Ｄクラス男子Ｄ!$D$15)</f>
        <v/>
      </c>
      <c r="AK8" s="73" t="str">
        <f>IF(Ｄクラス男子Ｄ!$D$16="","",Ｄクラス男子Ｄ!$D$16)</f>
        <v/>
      </c>
      <c r="AL8" s="156" t="str">
        <f>IF(Ｄクラス男子Ｄ!$E$15="","",Ｄクラス男子Ｄ!$E$15)</f>
        <v/>
      </c>
      <c r="AM8" s="156" t="str">
        <f>IF(Ｄクラス男子Ｄ!$E$16="","",Ｄクラス男子Ｄ!$E$16)</f>
        <v/>
      </c>
      <c r="AN8" s="73" t="str">
        <f>IF(Ｄクラス男子Ｄ!$F$15="","",Ｄクラス男子Ｄ!$F$15)</f>
        <v/>
      </c>
      <c r="AO8" s="78">
        <v>5</v>
      </c>
      <c r="AP8" s="79" t="str">
        <f>IF(Ａクラス女子Ｄ!$B$15="","",Ａクラス女子Ｄ!$B$15)</f>
        <v/>
      </c>
      <c r="AQ8" s="79" t="str">
        <f>IF(Ａクラス女子Ｄ!$B$16="","",Ａクラス女子Ｄ!$B$16)</f>
        <v/>
      </c>
      <c r="AR8" s="79" t="str">
        <f>IF(Ａクラス女子Ｄ!$C$15="","",Ａクラス女子Ｄ!$C$15)</f>
        <v/>
      </c>
      <c r="AS8" s="79" t="str">
        <f>IF(Ａクラス女子Ｄ!$C$16="","",Ａクラス女子Ｄ!$C$16)</f>
        <v/>
      </c>
      <c r="AT8" s="79" t="str">
        <f>IF(Ａクラス女子Ｄ!$D$15="","",Ａクラス女子Ｄ!$D$15)</f>
        <v/>
      </c>
      <c r="AU8" s="79" t="str">
        <f>IF(Ａクラス女子Ｄ!$D$16="","",Ａクラス女子Ｄ!$D$16)</f>
        <v/>
      </c>
      <c r="AV8" s="153" t="str">
        <f>IF(Ａクラス女子Ｄ!$E$15="","",Ａクラス女子Ｄ!$E$15)</f>
        <v/>
      </c>
      <c r="AW8" s="153" t="str">
        <f>IF(Ａクラス女子Ｄ!$E$16="","",Ａクラス女子Ｄ!$E$16)</f>
        <v/>
      </c>
      <c r="AX8" s="79" t="str">
        <f>IF(Ａクラス女子Ｄ!$F$15="","",Ａクラス女子Ｄ!$F$15)</f>
        <v/>
      </c>
      <c r="AY8" s="76">
        <v>5</v>
      </c>
      <c r="AZ8" s="77" t="str">
        <f>IF(Ｂクラス女子Ｄ!$B$15="","",Ｂクラス女子Ｄ!$B$15)</f>
        <v/>
      </c>
      <c r="BA8" s="77" t="str">
        <f>IF(Ｂクラス女子Ｄ!$B$16="","",Ｂクラス女子Ｄ!$B$16)</f>
        <v/>
      </c>
      <c r="BB8" s="77" t="str">
        <f>IF(Ｂクラス女子Ｄ!$C$15="","",Ｂクラス女子Ｄ!$C$15)</f>
        <v/>
      </c>
      <c r="BC8" s="77" t="str">
        <f>IF(Ｂクラス女子Ｄ!$C$16="","",Ｂクラス女子Ｄ!$C$16)</f>
        <v/>
      </c>
      <c r="BD8" s="77" t="str">
        <f>IF(Ｂクラス女子Ｄ!$D$15="","",Ｂクラス女子Ｄ!$D$15)</f>
        <v/>
      </c>
      <c r="BE8" s="77" t="str">
        <f>IF(Ｂクラス女子Ｄ!$D$16="","",Ｂクラス女子Ｄ!$D$16)</f>
        <v/>
      </c>
      <c r="BF8" s="154" t="str">
        <f>IF(Ｂクラス女子Ｄ!$E$15="","",Ｂクラス女子Ｄ!$E$15)</f>
        <v/>
      </c>
      <c r="BG8" s="154" t="str">
        <f>IF(Ｂクラス女子Ｄ!$E$16="","",Ｂクラス女子Ｄ!$E$16)</f>
        <v/>
      </c>
      <c r="BH8" s="77" t="str">
        <f>IF(Ｂクラス女子Ｄ!$F$15="","",Ｂクラス女子Ｄ!$F$15)</f>
        <v/>
      </c>
      <c r="BI8" s="74">
        <v>5</v>
      </c>
      <c r="BJ8" s="75" t="str">
        <f>IF(Ｃクラス女子Ｄ!$B$15="","",Ｃクラス女子Ｄ!$B$15)</f>
        <v/>
      </c>
      <c r="BK8" s="75" t="str">
        <f>IF(Ｃクラス女子Ｄ!$B$16="","",Ｃクラス女子Ｄ!$B$16)</f>
        <v/>
      </c>
      <c r="BL8" s="75" t="str">
        <f>IF(Ｃクラス女子Ｄ!$C$15="","",Ｃクラス女子Ｄ!$C$15)</f>
        <v/>
      </c>
      <c r="BM8" s="75" t="str">
        <f>IF(Ｃクラス女子Ｄ!$C$16="","",Ｃクラス女子Ｄ!$C$16)</f>
        <v/>
      </c>
      <c r="BN8" s="75" t="str">
        <f>IF(Ｃクラス女子Ｄ!$D$15="","",Ｃクラス女子Ｄ!$D$15)</f>
        <v/>
      </c>
      <c r="BO8" s="75" t="str">
        <f>IF(Ｃクラス女子Ｄ!$D$16="","",Ｃクラス女子Ｄ!$D$16)</f>
        <v/>
      </c>
      <c r="BP8" s="155" t="str">
        <f>IF(Ｃクラス女子Ｄ!$E$15="","",Ｃクラス女子Ｄ!$E$15)</f>
        <v/>
      </c>
      <c r="BQ8" s="155" t="str">
        <f>IF(Ｃクラス女子Ｄ!$E$16="","",Ｃクラス女子Ｄ!$E$16)</f>
        <v/>
      </c>
      <c r="BR8" s="75" t="str">
        <f>IF(Ｃクラス女子Ｄ!$F$15="","",Ｃクラス女子Ｄ!$F$15)</f>
        <v/>
      </c>
      <c r="BS8" s="72">
        <v>5</v>
      </c>
      <c r="BT8" s="73" t="str">
        <f>IF(Ｄクラス女子Ｄ!$B$15="","",Ｄクラス女子Ｄ!$B$15)</f>
        <v/>
      </c>
      <c r="BU8" s="73" t="str">
        <f>IF(Ｄクラス女子Ｄ!$B$16="","",Ｄクラス女子Ｄ!$B$16)</f>
        <v/>
      </c>
      <c r="BV8" s="73" t="str">
        <f>IF(Ｄクラス女子Ｄ!$C$15="","",Ｄクラス女子Ｄ!$C$15)</f>
        <v/>
      </c>
      <c r="BW8" s="73" t="str">
        <f>IF(Ｄクラス女子Ｄ!$C$16="","",Ｄクラス女子Ｄ!$C$16)</f>
        <v/>
      </c>
      <c r="BX8" s="73" t="str">
        <f>IF(Ｄクラス女子Ｄ!$D$15="","",Ｄクラス女子Ｄ!$D$15)</f>
        <v/>
      </c>
      <c r="BY8" s="73" t="str">
        <f>IF(Ｄクラス女子Ｄ!$D$16="","",Ｄクラス女子Ｄ!$D$16)</f>
        <v/>
      </c>
      <c r="BZ8" s="156" t="str">
        <f>IF(Ｄクラス女子Ｄ!$E$15="","",Ｄクラス女子Ｄ!$E$15)</f>
        <v/>
      </c>
      <c r="CA8" s="156" t="str">
        <f>IF(Ｄクラス女子Ｄ!$E$16="","",Ｄクラス女子Ｄ!$E$16)</f>
        <v/>
      </c>
      <c r="CB8" s="73" t="str">
        <f>IF(Ｄクラス女子Ｄ!$F$15="","",Ｄクラス女子Ｄ!$F$15)</f>
        <v/>
      </c>
    </row>
    <row r="9" spans="1:80" ht="18.75" x14ac:dyDescent="0.15">
      <c r="A9" s="78">
        <v>6</v>
      </c>
      <c r="B9" s="79" t="str">
        <f>IF(Ａクラス男子Ｄ!$B$17="","",Ａクラス男子Ｄ!$B$17)</f>
        <v/>
      </c>
      <c r="C9" s="79" t="str">
        <f>IF(Ａクラス男子Ｄ!$B$18="","",Ａクラス男子Ｄ!$B$18)</f>
        <v/>
      </c>
      <c r="D9" s="79" t="str">
        <f>IF(Ａクラス男子Ｄ!$C$17="","",Ａクラス男子Ｄ!$C$17)</f>
        <v/>
      </c>
      <c r="E9" s="79" t="str">
        <f>IF(Ａクラス男子Ｄ!$C$18="","",Ａクラス男子Ｄ!$C$18)</f>
        <v/>
      </c>
      <c r="F9" s="79" t="str">
        <f>IF(Ａクラス男子Ｄ!$D$17="","",Ａクラス男子Ｄ!$D$17)</f>
        <v/>
      </c>
      <c r="G9" s="79" t="str">
        <f>IF(Ａクラス男子Ｄ!$D$18="","",Ａクラス男子Ｄ!$D$18)</f>
        <v/>
      </c>
      <c r="H9" s="153" t="str">
        <f>IF(Ａクラス男子Ｄ!$E$17="","",Ａクラス男子Ｄ!$E$17)</f>
        <v/>
      </c>
      <c r="I9" s="153" t="str">
        <f>IF(Ａクラス男子Ｄ!$E$18="","",Ａクラス男子Ｄ!$E$18)</f>
        <v/>
      </c>
      <c r="J9" s="79" t="str">
        <f>IF(Ａクラス男子Ｄ!$F$17="","",Ａクラス男子Ｄ!$F$17)</f>
        <v/>
      </c>
      <c r="K9" s="76">
        <v>6</v>
      </c>
      <c r="L9" s="77" t="str">
        <f>IF(Ｂクラス男子Ｄ!$B$17="","",Ｂクラス男子Ｄ!$B$17)</f>
        <v/>
      </c>
      <c r="M9" s="77" t="str">
        <f>IF(Ｂクラス男子Ｄ!$B$18="","",Ｂクラス男子Ｄ!$B$18)</f>
        <v/>
      </c>
      <c r="N9" s="77" t="str">
        <f>IF(Ｂクラス男子Ｄ!$C$17="","",Ｂクラス男子Ｄ!$C$17)</f>
        <v/>
      </c>
      <c r="O9" s="77" t="str">
        <f>IF(Ｂクラス男子Ｄ!$C$18="","",Ｂクラス男子Ｄ!$C$18)</f>
        <v/>
      </c>
      <c r="P9" s="77" t="str">
        <f>IF(Ｂクラス男子Ｄ!$D$17="","",Ｂクラス男子Ｄ!$D$17)</f>
        <v/>
      </c>
      <c r="Q9" s="77" t="str">
        <f>IF(Ｂクラス男子Ｄ!$D$18="","",Ｂクラス男子Ｄ!$D$18)</f>
        <v/>
      </c>
      <c r="R9" s="154" t="str">
        <f>IF(Ｂクラス男子Ｄ!$E$17="","",Ｂクラス男子Ｄ!$E$17)</f>
        <v/>
      </c>
      <c r="S9" s="154" t="str">
        <f>IF(Ｂクラス男子Ｄ!$E$18="","",Ｂクラス男子Ｄ!$E$18)</f>
        <v/>
      </c>
      <c r="T9" s="77" t="str">
        <f>IF(Ｂクラス男子Ｄ!$F$17="","",Ｂクラス男子Ｄ!$F$17)</f>
        <v/>
      </c>
      <c r="U9" s="74">
        <v>6</v>
      </c>
      <c r="V9" s="75" t="str">
        <f>IF(Ｃクラス男子Ｄ!$B$17="","",Ｃクラス男子Ｄ!$B$17)</f>
        <v/>
      </c>
      <c r="W9" s="75" t="str">
        <f>IF(Ｃクラス男子Ｄ!$B$18="","",Ｃクラス男子Ｄ!$B$18)</f>
        <v/>
      </c>
      <c r="X9" s="75" t="str">
        <f>IF(Ｃクラス男子Ｄ!$C$17="","",Ｃクラス男子Ｄ!$C$17)</f>
        <v/>
      </c>
      <c r="Y9" s="75" t="str">
        <f>IF(Ｃクラス男子Ｄ!$C$18="","",Ｃクラス男子Ｄ!$C$18)</f>
        <v/>
      </c>
      <c r="Z9" s="75" t="str">
        <f>IF(Ｃクラス男子Ｄ!$D$17="","",Ｃクラス男子Ｄ!$D$17)</f>
        <v/>
      </c>
      <c r="AA9" s="75" t="str">
        <f>IF(Ｃクラス男子Ｄ!$D$18="","",Ｃクラス男子Ｄ!$D$18)</f>
        <v/>
      </c>
      <c r="AB9" s="155" t="str">
        <f>IF(Ｃクラス男子Ｄ!$E$17="","",Ｃクラス男子Ｄ!$E$17)</f>
        <v/>
      </c>
      <c r="AC9" s="155" t="str">
        <f>IF(Ｃクラス男子Ｄ!$E$18="","",Ｃクラス男子Ｄ!$E$18)</f>
        <v/>
      </c>
      <c r="AD9" s="75" t="str">
        <f>IF(Ｃクラス男子Ｄ!$F$17="","",Ｃクラス男子Ｄ!$F$17)</f>
        <v/>
      </c>
      <c r="AE9" s="72">
        <v>6</v>
      </c>
      <c r="AF9" s="73" t="str">
        <f>IF(Ｄクラス男子Ｄ!$B$17="","",Ｄクラス男子Ｄ!$B$17)</f>
        <v/>
      </c>
      <c r="AG9" s="73" t="str">
        <f>IF(Ｄクラス男子Ｄ!$B$18="","",Ｄクラス男子Ｄ!$B$18)</f>
        <v/>
      </c>
      <c r="AH9" s="73" t="str">
        <f>IF(Ｄクラス男子Ｄ!$C$17="","",Ｄクラス男子Ｄ!$C$17)</f>
        <v/>
      </c>
      <c r="AI9" s="73" t="str">
        <f>IF(Ｄクラス男子Ｄ!$C$18="","",Ｄクラス男子Ｄ!$C$18)</f>
        <v/>
      </c>
      <c r="AJ9" s="73" t="str">
        <f>IF(Ｄクラス男子Ｄ!$D$17="","",Ｄクラス男子Ｄ!$D$17)</f>
        <v/>
      </c>
      <c r="AK9" s="73" t="str">
        <f>IF(Ｄクラス男子Ｄ!$D$18="","",Ｄクラス男子Ｄ!$D$18)</f>
        <v/>
      </c>
      <c r="AL9" s="156" t="str">
        <f>IF(Ｄクラス男子Ｄ!$E$17="","",Ｄクラス男子Ｄ!$E$17)</f>
        <v/>
      </c>
      <c r="AM9" s="156" t="str">
        <f>IF(Ｄクラス男子Ｄ!$E$18="","",Ｄクラス男子Ｄ!$E$18)</f>
        <v/>
      </c>
      <c r="AN9" s="73" t="str">
        <f>IF(Ｄクラス男子Ｄ!$F$17="","",Ｄクラス男子Ｄ!$F$17)</f>
        <v/>
      </c>
      <c r="AO9" s="78">
        <v>6</v>
      </c>
      <c r="AP9" s="79" t="str">
        <f>IF(Ａクラス女子Ｄ!$B$17="","",Ａクラス女子Ｄ!$B$17)</f>
        <v/>
      </c>
      <c r="AQ9" s="79" t="str">
        <f>IF(Ａクラス女子Ｄ!$B$18="","",Ａクラス女子Ｄ!$B$18)</f>
        <v/>
      </c>
      <c r="AR9" s="79" t="str">
        <f>IF(Ａクラス女子Ｄ!$C$17="","",Ａクラス女子Ｄ!$C$17)</f>
        <v/>
      </c>
      <c r="AS9" s="79" t="str">
        <f>IF(Ａクラス女子Ｄ!$C$18="","",Ａクラス女子Ｄ!$C$18)</f>
        <v/>
      </c>
      <c r="AT9" s="79" t="str">
        <f>IF(Ａクラス女子Ｄ!$D$17="","",Ａクラス女子Ｄ!$D$17)</f>
        <v/>
      </c>
      <c r="AU9" s="79" t="str">
        <f>IF(Ａクラス女子Ｄ!$D$18="","",Ａクラス女子Ｄ!$D$18)</f>
        <v/>
      </c>
      <c r="AV9" s="153" t="str">
        <f>IF(Ａクラス女子Ｄ!$E$17="","",Ａクラス女子Ｄ!$E$17)</f>
        <v/>
      </c>
      <c r="AW9" s="153" t="str">
        <f>IF(Ａクラス女子Ｄ!$E$18="","",Ａクラス女子Ｄ!$E$18)</f>
        <v/>
      </c>
      <c r="AX9" s="79" t="str">
        <f>IF(Ａクラス女子Ｄ!$F$17="","",Ａクラス女子Ｄ!$F$17)</f>
        <v/>
      </c>
      <c r="AY9" s="76">
        <v>6</v>
      </c>
      <c r="AZ9" s="77" t="str">
        <f>IF(Ｂクラス女子Ｄ!$B$17="","",Ｂクラス女子Ｄ!$B$17)</f>
        <v/>
      </c>
      <c r="BA9" s="77" t="str">
        <f>IF(Ｂクラス女子Ｄ!$B$18="","",Ｂクラス女子Ｄ!$B$18)</f>
        <v/>
      </c>
      <c r="BB9" s="77" t="str">
        <f>IF(Ｂクラス女子Ｄ!$C$17="","",Ｂクラス女子Ｄ!$C$17)</f>
        <v/>
      </c>
      <c r="BC9" s="77" t="str">
        <f>IF(Ｂクラス女子Ｄ!$C$18="","",Ｂクラス女子Ｄ!$C$18)</f>
        <v/>
      </c>
      <c r="BD9" s="77" t="str">
        <f>IF(Ｂクラス女子Ｄ!$D$17="","",Ｂクラス女子Ｄ!$D$17)</f>
        <v/>
      </c>
      <c r="BE9" s="77" t="str">
        <f>IF(Ｂクラス女子Ｄ!$D$18="","",Ｂクラス女子Ｄ!$D$18)</f>
        <v/>
      </c>
      <c r="BF9" s="154" t="str">
        <f>IF(Ｂクラス女子Ｄ!$E$17="","",Ｂクラス女子Ｄ!$E$17)</f>
        <v/>
      </c>
      <c r="BG9" s="154" t="str">
        <f>IF(Ｂクラス女子Ｄ!$E$18="","",Ｂクラス女子Ｄ!$E$18)</f>
        <v/>
      </c>
      <c r="BH9" s="77" t="str">
        <f>IF(Ｂクラス女子Ｄ!$F$17="","",Ｂクラス女子Ｄ!$F$17)</f>
        <v/>
      </c>
      <c r="BI9" s="74">
        <v>6</v>
      </c>
      <c r="BJ9" s="75" t="str">
        <f>IF(Ｃクラス女子Ｄ!$B$17="","",Ｃクラス女子Ｄ!$B$17)</f>
        <v/>
      </c>
      <c r="BK9" s="75" t="str">
        <f>IF(Ｃクラス女子Ｄ!$B$18="","",Ｃクラス女子Ｄ!$B$18)</f>
        <v/>
      </c>
      <c r="BL9" s="75" t="str">
        <f>IF(Ｃクラス女子Ｄ!$C$17="","",Ｃクラス女子Ｄ!$C$17)</f>
        <v/>
      </c>
      <c r="BM9" s="75" t="str">
        <f>IF(Ｃクラス女子Ｄ!$C$18="","",Ｃクラス女子Ｄ!$C$18)</f>
        <v/>
      </c>
      <c r="BN9" s="75" t="str">
        <f>IF(Ｃクラス女子Ｄ!$D$17="","",Ｃクラス女子Ｄ!$D$17)</f>
        <v/>
      </c>
      <c r="BO9" s="75" t="str">
        <f>IF(Ｃクラス女子Ｄ!$D$18="","",Ｃクラス女子Ｄ!$D$18)</f>
        <v/>
      </c>
      <c r="BP9" s="155" t="str">
        <f>IF(Ｃクラス女子Ｄ!$E$17="","",Ｃクラス女子Ｄ!$E$17)</f>
        <v/>
      </c>
      <c r="BQ9" s="155" t="str">
        <f>IF(Ｃクラス女子Ｄ!$E$18="","",Ｃクラス女子Ｄ!$E$18)</f>
        <v/>
      </c>
      <c r="BR9" s="75" t="str">
        <f>IF(Ｃクラス女子Ｄ!$F$17="","",Ｃクラス女子Ｄ!$F$17)</f>
        <v/>
      </c>
      <c r="BS9" s="72">
        <v>6</v>
      </c>
      <c r="BT9" s="73" t="str">
        <f>IF(Ｄクラス女子Ｄ!$B$17="","",Ｄクラス女子Ｄ!$B$17)</f>
        <v/>
      </c>
      <c r="BU9" s="73" t="str">
        <f>IF(Ｄクラス女子Ｄ!$B$18="","",Ｄクラス女子Ｄ!$B$18)</f>
        <v/>
      </c>
      <c r="BV9" s="73" t="str">
        <f>IF(Ｄクラス女子Ｄ!$C$17="","",Ｄクラス女子Ｄ!$C$17)</f>
        <v/>
      </c>
      <c r="BW9" s="73" t="str">
        <f>IF(Ｄクラス女子Ｄ!$C$18="","",Ｄクラス女子Ｄ!$C$18)</f>
        <v/>
      </c>
      <c r="BX9" s="73" t="str">
        <f>IF(Ｄクラス女子Ｄ!$D$17="","",Ｄクラス女子Ｄ!$D$17)</f>
        <v/>
      </c>
      <c r="BY9" s="73" t="str">
        <f>IF(Ｄクラス女子Ｄ!$D$18="","",Ｄクラス女子Ｄ!$D$18)</f>
        <v/>
      </c>
      <c r="BZ9" s="156" t="str">
        <f>IF(Ｄクラス女子Ｄ!$E$17="","",Ｄクラス女子Ｄ!$E$17)</f>
        <v/>
      </c>
      <c r="CA9" s="156" t="str">
        <f>IF(Ｄクラス女子Ｄ!$E$18="","",Ｄクラス女子Ｄ!$E$18)</f>
        <v/>
      </c>
      <c r="CB9" s="73" t="str">
        <f>IF(Ｄクラス女子Ｄ!$F$17="","",Ｄクラス女子Ｄ!$F$17)</f>
        <v/>
      </c>
    </row>
    <row r="10" spans="1:80" ht="18.75" x14ac:dyDescent="0.15">
      <c r="A10" s="78">
        <v>7</v>
      </c>
      <c r="B10" s="79" t="str">
        <f>IF(Ａクラス男子Ｄ!$B$19="","",Ａクラス男子Ｄ!$B$19)</f>
        <v/>
      </c>
      <c r="C10" s="79" t="str">
        <f>IF(Ａクラス男子Ｄ!$B$20="","",Ａクラス男子Ｄ!$B$20)</f>
        <v/>
      </c>
      <c r="D10" s="79" t="str">
        <f>IF(Ａクラス男子Ｄ!$C$19="","",Ａクラス男子Ｄ!$C$19)</f>
        <v/>
      </c>
      <c r="E10" s="79" t="str">
        <f>IF(Ａクラス男子Ｄ!$C$20="","",Ａクラス男子Ｄ!$C$20)</f>
        <v/>
      </c>
      <c r="F10" s="79" t="str">
        <f>IF(Ａクラス男子Ｄ!$D$19="","",Ａクラス男子Ｄ!$D$19)</f>
        <v/>
      </c>
      <c r="G10" s="79" t="str">
        <f>IF(Ａクラス男子Ｄ!$D$20="","",Ａクラス男子Ｄ!$D$20)</f>
        <v/>
      </c>
      <c r="H10" s="153" t="str">
        <f>IF(Ａクラス男子Ｄ!$E$19="","",Ａクラス男子Ｄ!$E$19)</f>
        <v/>
      </c>
      <c r="I10" s="153" t="str">
        <f>IF(Ａクラス男子Ｄ!$E$20="","",Ａクラス男子Ｄ!$E$20)</f>
        <v/>
      </c>
      <c r="J10" s="79" t="str">
        <f>IF(Ａクラス男子Ｄ!$F$19="","",Ａクラス男子Ｄ!$F$19)</f>
        <v/>
      </c>
      <c r="K10" s="76">
        <v>7</v>
      </c>
      <c r="L10" s="77" t="str">
        <f>IF(Ｂクラス男子Ｄ!$B$19="","",Ｂクラス男子Ｄ!$B$19)</f>
        <v/>
      </c>
      <c r="M10" s="77" t="str">
        <f>IF(Ｂクラス男子Ｄ!$B$20="","",Ｂクラス男子Ｄ!$B$20)</f>
        <v/>
      </c>
      <c r="N10" s="77" t="str">
        <f>IF(Ｂクラス男子Ｄ!$C$19="","",Ｂクラス男子Ｄ!$C$19)</f>
        <v/>
      </c>
      <c r="O10" s="77" t="str">
        <f>IF(Ｂクラス男子Ｄ!$C$20="","",Ｂクラス男子Ｄ!$C$20)</f>
        <v/>
      </c>
      <c r="P10" s="77" t="str">
        <f>IF(Ｂクラス男子Ｄ!$D$19="","",Ｂクラス男子Ｄ!$D$19)</f>
        <v/>
      </c>
      <c r="Q10" s="77" t="str">
        <f>IF(Ｂクラス男子Ｄ!$D$20="","",Ｂクラス男子Ｄ!$D$20)</f>
        <v/>
      </c>
      <c r="R10" s="154" t="str">
        <f>IF(Ｂクラス男子Ｄ!$E$19="","",Ｂクラス男子Ｄ!$E$19)</f>
        <v/>
      </c>
      <c r="S10" s="154" t="str">
        <f>IF(Ｂクラス男子Ｄ!$E$20="","",Ｂクラス男子Ｄ!$E$20)</f>
        <v/>
      </c>
      <c r="T10" s="77" t="str">
        <f>IF(Ｂクラス男子Ｄ!$F$19="","",Ｂクラス男子Ｄ!$F$19)</f>
        <v/>
      </c>
      <c r="U10" s="74">
        <v>7</v>
      </c>
      <c r="V10" s="75" t="str">
        <f>IF(Ｃクラス男子Ｄ!$B$19="","",Ｃクラス男子Ｄ!$B$19)</f>
        <v/>
      </c>
      <c r="W10" s="75" t="str">
        <f>IF(Ｃクラス男子Ｄ!$B$20="","",Ｃクラス男子Ｄ!$B$20)</f>
        <v/>
      </c>
      <c r="X10" s="75" t="str">
        <f>IF(Ｃクラス男子Ｄ!$C$19="","",Ｃクラス男子Ｄ!$C$19)</f>
        <v/>
      </c>
      <c r="Y10" s="75" t="str">
        <f>IF(Ｃクラス男子Ｄ!$C$20="","",Ｃクラス男子Ｄ!$C$20)</f>
        <v/>
      </c>
      <c r="Z10" s="75" t="str">
        <f>IF(Ｃクラス男子Ｄ!$D$19="","",Ｃクラス男子Ｄ!$D$19)</f>
        <v/>
      </c>
      <c r="AA10" s="75" t="str">
        <f>IF(Ｃクラス男子Ｄ!$D$20="","",Ｃクラス男子Ｄ!$D$20)</f>
        <v/>
      </c>
      <c r="AB10" s="155" t="str">
        <f>IF(Ｃクラス男子Ｄ!$E$19="","",Ｃクラス男子Ｄ!$E$19)</f>
        <v/>
      </c>
      <c r="AC10" s="155" t="str">
        <f>IF(Ｃクラス男子Ｄ!$E$20="","",Ｃクラス男子Ｄ!$E$20)</f>
        <v/>
      </c>
      <c r="AD10" s="75" t="str">
        <f>IF(Ｃクラス男子Ｄ!$F$19="","",Ｃクラス男子Ｄ!$F$19)</f>
        <v/>
      </c>
      <c r="AE10" s="72">
        <v>7</v>
      </c>
      <c r="AF10" s="73" t="str">
        <f>IF(Ｄクラス男子Ｄ!$B$19="","",Ｄクラス男子Ｄ!$B$19)</f>
        <v/>
      </c>
      <c r="AG10" s="73" t="str">
        <f>IF(Ｄクラス男子Ｄ!$B$20="","",Ｄクラス男子Ｄ!$B$20)</f>
        <v/>
      </c>
      <c r="AH10" s="73" t="str">
        <f>IF(Ｄクラス男子Ｄ!$C$19="","",Ｄクラス男子Ｄ!$C$19)</f>
        <v/>
      </c>
      <c r="AI10" s="73" t="str">
        <f>IF(Ｄクラス男子Ｄ!$C$20="","",Ｄクラス男子Ｄ!$C$20)</f>
        <v/>
      </c>
      <c r="AJ10" s="73" t="str">
        <f>IF(Ｄクラス男子Ｄ!$D$19="","",Ｄクラス男子Ｄ!$D$19)</f>
        <v/>
      </c>
      <c r="AK10" s="73" t="str">
        <f>IF(Ｄクラス男子Ｄ!$D$20="","",Ｄクラス男子Ｄ!$D$20)</f>
        <v/>
      </c>
      <c r="AL10" s="156" t="str">
        <f>IF(Ｄクラス男子Ｄ!$E$19="","",Ｄクラス男子Ｄ!$E$19)</f>
        <v/>
      </c>
      <c r="AM10" s="156" t="str">
        <f>IF(Ｄクラス男子Ｄ!$E$20="","",Ｄクラス男子Ｄ!$E$20)</f>
        <v/>
      </c>
      <c r="AN10" s="73" t="str">
        <f>IF(Ｄクラス男子Ｄ!$F$19="","",Ｄクラス男子Ｄ!$F$19)</f>
        <v/>
      </c>
      <c r="AO10" s="78">
        <v>7</v>
      </c>
      <c r="AP10" s="79" t="str">
        <f>IF(Ａクラス女子Ｄ!$B$19="","",Ａクラス女子Ｄ!$B$19)</f>
        <v/>
      </c>
      <c r="AQ10" s="79" t="str">
        <f>IF(Ａクラス女子Ｄ!$B$20="","",Ａクラス女子Ｄ!$B$20)</f>
        <v/>
      </c>
      <c r="AR10" s="79" t="str">
        <f>IF(Ａクラス女子Ｄ!$C$19="","",Ａクラス女子Ｄ!$C$19)</f>
        <v/>
      </c>
      <c r="AS10" s="79" t="str">
        <f>IF(Ａクラス女子Ｄ!$C$20="","",Ａクラス女子Ｄ!$C$20)</f>
        <v/>
      </c>
      <c r="AT10" s="79" t="str">
        <f>IF(Ａクラス女子Ｄ!$D$19="","",Ａクラス女子Ｄ!$D$19)</f>
        <v/>
      </c>
      <c r="AU10" s="79" t="str">
        <f>IF(Ａクラス女子Ｄ!$D$20="","",Ａクラス女子Ｄ!$D$20)</f>
        <v/>
      </c>
      <c r="AV10" s="153" t="str">
        <f>IF(Ａクラス女子Ｄ!$E$19="","",Ａクラス女子Ｄ!$E$19)</f>
        <v/>
      </c>
      <c r="AW10" s="153" t="str">
        <f>IF(Ａクラス女子Ｄ!$E$20="","",Ａクラス女子Ｄ!$E$20)</f>
        <v/>
      </c>
      <c r="AX10" s="79" t="str">
        <f>IF(Ａクラス女子Ｄ!$F$19="","",Ａクラス女子Ｄ!$F$19)</f>
        <v/>
      </c>
      <c r="AY10" s="76">
        <v>7</v>
      </c>
      <c r="AZ10" s="77" t="str">
        <f>IF(Ｂクラス女子Ｄ!$B$19="","",Ｂクラス女子Ｄ!$B$19)</f>
        <v/>
      </c>
      <c r="BA10" s="77" t="str">
        <f>IF(Ｂクラス女子Ｄ!$B$20="","",Ｂクラス女子Ｄ!$B$20)</f>
        <v/>
      </c>
      <c r="BB10" s="77" t="str">
        <f>IF(Ｂクラス女子Ｄ!$C$19="","",Ｂクラス女子Ｄ!$C$19)</f>
        <v/>
      </c>
      <c r="BC10" s="77" t="str">
        <f>IF(Ｂクラス女子Ｄ!$C$20="","",Ｂクラス女子Ｄ!$C$20)</f>
        <v/>
      </c>
      <c r="BD10" s="77" t="str">
        <f>IF(Ｂクラス女子Ｄ!$D$19="","",Ｂクラス女子Ｄ!$D$19)</f>
        <v/>
      </c>
      <c r="BE10" s="77" t="str">
        <f>IF(Ｂクラス女子Ｄ!$D$20="","",Ｂクラス女子Ｄ!$D$20)</f>
        <v/>
      </c>
      <c r="BF10" s="154" t="str">
        <f>IF(Ｂクラス女子Ｄ!$E$19="","",Ｂクラス女子Ｄ!$E$19)</f>
        <v/>
      </c>
      <c r="BG10" s="154" t="str">
        <f>IF(Ｂクラス女子Ｄ!$E$20="","",Ｂクラス女子Ｄ!$E$20)</f>
        <v/>
      </c>
      <c r="BH10" s="77" t="str">
        <f>IF(Ｂクラス女子Ｄ!$F$19="","",Ｂクラス女子Ｄ!$F$19)</f>
        <v/>
      </c>
      <c r="BI10" s="74">
        <v>7</v>
      </c>
      <c r="BJ10" s="75" t="str">
        <f>IF(Ｃクラス女子Ｄ!$B$19="","",Ｃクラス女子Ｄ!$B$19)</f>
        <v/>
      </c>
      <c r="BK10" s="75" t="str">
        <f>IF(Ｃクラス女子Ｄ!$B$20="","",Ｃクラス女子Ｄ!$B$20)</f>
        <v/>
      </c>
      <c r="BL10" s="75" t="str">
        <f>IF(Ｃクラス女子Ｄ!$C$19="","",Ｃクラス女子Ｄ!$C$19)</f>
        <v/>
      </c>
      <c r="BM10" s="75" t="str">
        <f>IF(Ｃクラス女子Ｄ!$C$20="","",Ｃクラス女子Ｄ!$C$20)</f>
        <v/>
      </c>
      <c r="BN10" s="75" t="str">
        <f>IF(Ｃクラス女子Ｄ!$D$19="","",Ｃクラス女子Ｄ!$D$19)</f>
        <v/>
      </c>
      <c r="BO10" s="75" t="str">
        <f>IF(Ｃクラス女子Ｄ!$D$20="","",Ｃクラス女子Ｄ!$D$20)</f>
        <v/>
      </c>
      <c r="BP10" s="155" t="str">
        <f>IF(Ｃクラス女子Ｄ!$E$19="","",Ｃクラス女子Ｄ!$E$19)</f>
        <v/>
      </c>
      <c r="BQ10" s="155" t="str">
        <f>IF(Ｃクラス女子Ｄ!$E$20="","",Ｃクラス女子Ｄ!$E$20)</f>
        <v/>
      </c>
      <c r="BR10" s="75" t="str">
        <f>IF(Ｃクラス女子Ｄ!$F$19="","",Ｃクラス女子Ｄ!$F$19)</f>
        <v/>
      </c>
      <c r="BS10" s="72">
        <v>7</v>
      </c>
      <c r="BT10" s="73" t="str">
        <f>IF(Ｄクラス女子Ｄ!$B$19="","",Ｄクラス女子Ｄ!$B$19)</f>
        <v/>
      </c>
      <c r="BU10" s="73" t="str">
        <f>IF(Ｄクラス女子Ｄ!$B$20="","",Ｄクラス女子Ｄ!$B$20)</f>
        <v/>
      </c>
      <c r="BV10" s="73" t="str">
        <f>IF(Ｄクラス女子Ｄ!$C$19="","",Ｄクラス女子Ｄ!$C$19)</f>
        <v/>
      </c>
      <c r="BW10" s="73" t="str">
        <f>IF(Ｄクラス女子Ｄ!$C$20="","",Ｄクラス女子Ｄ!$C$20)</f>
        <v/>
      </c>
      <c r="BX10" s="73" t="str">
        <f>IF(Ｄクラス女子Ｄ!$D$19="","",Ｄクラス女子Ｄ!$D$19)</f>
        <v/>
      </c>
      <c r="BY10" s="73" t="str">
        <f>IF(Ｄクラス女子Ｄ!$D$20="","",Ｄクラス女子Ｄ!$D$20)</f>
        <v/>
      </c>
      <c r="BZ10" s="156" t="str">
        <f>IF(Ｄクラス女子Ｄ!$E$19="","",Ｄクラス女子Ｄ!$E$19)</f>
        <v/>
      </c>
      <c r="CA10" s="156" t="str">
        <f>IF(Ｄクラス女子Ｄ!$E$20="","",Ｄクラス女子Ｄ!$E$20)</f>
        <v/>
      </c>
      <c r="CB10" s="73" t="str">
        <f>IF(Ｄクラス女子Ｄ!$F$19="","",Ｄクラス女子Ｄ!$F$19)</f>
        <v/>
      </c>
    </row>
    <row r="11" spans="1:80" ht="18.75" x14ac:dyDescent="0.15">
      <c r="A11" s="78">
        <v>8</v>
      </c>
      <c r="B11" s="79" t="str">
        <f>IF(Ａクラス男子Ｄ!$B$21="","",Ａクラス男子Ｄ!$B$21)</f>
        <v/>
      </c>
      <c r="C11" s="79" t="str">
        <f>IF(Ａクラス男子Ｄ!$B$22="","",Ａクラス男子Ｄ!$B$22)</f>
        <v/>
      </c>
      <c r="D11" s="79" t="str">
        <f>IF(Ａクラス男子Ｄ!$C$21="","",Ａクラス男子Ｄ!$C$21)</f>
        <v/>
      </c>
      <c r="E11" s="79" t="str">
        <f>IF(Ａクラス男子Ｄ!$C$22="","",Ａクラス男子Ｄ!$C$22)</f>
        <v/>
      </c>
      <c r="F11" s="79" t="str">
        <f>IF(Ａクラス男子Ｄ!$D$21="","",Ａクラス男子Ｄ!$D$21)</f>
        <v/>
      </c>
      <c r="G11" s="79" t="str">
        <f>IF(Ａクラス男子Ｄ!$D$22="","",Ａクラス男子Ｄ!$D$22)</f>
        <v/>
      </c>
      <c r="H11" s="153" t="str">
        <f>IF(Ａクラス男子Ｄ!$E$21="","",Ａクラス男子Ｄ!$E$21)</f>
        <v/>
      </c>
      <c r="I11" s="153" t="str">
        <f>IF(Ａクラス男子Ｄ!$E$22="","",Ａクラス男子Ｄ!$E$22)</f>
        <v/>
      </c>
      <c r="J11" s="79" t="str">
        <f>IF(Ａクラス男子Ｄ!$F$21="","",Ａクラス男子Ｄ!$F$21)</f>
        <v/>
      </c>
      <c r="K11" s="76">
        <v>8</v>
      </c>
      <c r="L11" s="77" t="str">
        <f>IF(Ｂクラス男子Ｄ!$B$21="","",Ｂクラス男子Ｄ!$B$21)</f>
        <v/>
      </c>
      <c r="M11" s="77" t="str">
        <f>IF(Ｂクラス男子Ｄ!$B$22="","",Ｂクラス男子Ｄ!$B$22)</f>
        <v/>
      </c>
      <c r="N11" s="77" t="str">
        <f>IF(Ｂクラス男子Ｄ!$C$21="","",Ｂクラス男子Ｄ!$C$21)</f>
        <v/>
      </c>
      <c r="O11" s="77" t="str">
        <f>IF(Ｂクラス男子Ｄ!$C$22="","",Ｂクラス男子Ｄ!$C$22)</f>
        <v/>
      </c>
      <c r="P11" s="77" t="str">
        <f>IF(Ｂクラス男子Ｄ!$D$21="","",Ｂクラス男子Ｄ!$D$21)</f>
        <v/>
      </c>
      <c r="Q11" s="77" t="str">
        <f>IF(Ｂクラス男子Ｄ!$D$22="","",Ｂクラス男子Ｄ!$D$22)</f>
        <v/>
      </c>
      <c r="R11" s="154" t="str">
        <f>IF(Ｂクラス男子Ｄ!$E$21="","",Ｂクラス男子Ｄ!$E$21)</f>
        <v/>
      </c>
      <c r="S11" s="154" t="str">
        <f>IF(Ｂクラス男子Ｄ!$E$22="","",Ｂクラス男子Ｄ!$E$22)</f>
        <v/>
      </c>
      <c r="T11" s="77" t="str">
        <f>IF(Ｂクラス男子Ｄ!$F$21="","",Ｂクラス男子Ｄ!$F$21)</f>
        <v/>
      </c>
      <c r="U11" s="74">
        <v>8</v>
      </c>
      <c r="V11" s="75" t="str">
        <f>IF(Ｃクラス男子Ｄ!$B$21="","",Ｃクラス男子Ｄ!$B$21)</f>
        <v/>
      </c>
      <c r="W11" s="75" t="str">
        <f>IF(Ｃクラス男子Ｄ!$B$22="","",Ｃクラス男子Ｄ!$B$22)</f>
        <v/>
      </c>
      <c r="X11" s="75" t="str">
        <f>IF(Ｃクラス男子Ｄ!$C$21="","",Ｃクラス男子Ｄ!$C$21)</f>
        <v/>
      </c>
      <c r="Y11" s="75" t="str">
        <f>IF(Ｃクラス男子Ｄ!$C$22="","",Ｃクラス男子Ｄ!$C$22)</f>
        <v/>
      </c>
      <c r="Z11" s="75" t="str">
        <f>IF(Ｃクラス男子Ｄ!$D$21="","",Ｃクラス男子Ｄ!$D$21)</f>
        <v/>
      </c>
      <c r="AA11" s="75" t="str">
        <f>IF(Ｃクラス男子Ｄ!$D$22="","",Ｃクラス男子Ｄ!$D$22)</f>
        <v/>
      </c>
      <c r="AB11" s="155" t="str">
        <f>IF(Ｃクラス男子Ｄ!$E$21="","",Ｃクラス男子Ｄ!$E$21)</f>
        <v/>
      </c>
      <c r="AC11" s="155" t="str">
        <f>IF(Ｃクラス男子Ｄ!$E$22="","",Ｃクラス男子Ｄ!$E$22)</f>
        <v/>
      </c>
      <c r="AD11" s="75" t="str">
        <f>IF(Ｃクラス男子Ｄ!$F$21="","",Ｃクラス男子Ｄ!$F$21)</f>
        <v/>
      </c>
      <c r="AE11" s="72">
        <v>8</v>
      </c>
      <c r="AF11" s="73" t="str">
        <f>IF(Ｄクラス男子Ｄ!$B$21="","",Ｄクラス男子Ｄ!$B$21)</f>
        <v/>
      </c>
      <c r="AG11" s="73" t="str">
        <f>IF(Ｄクラス男子Ｄ!$B$22="","",Ｄクラス男子Ｄ!$B$22)</f>
        <v/>
      </c>
      <c r="AH11" s="73" t="str">
        <f>IF(Ｄクラス男子Ｄ!$C$21="","",Ｄクラス男子Ｄ!$C$21)</f>
        <v/>
      </c>
      <c r="AI11" s="73" t="str">
        <f>IF(Ｄクラス男子Ｄ!$C$22="","",Ｄクラス男子Ｄ!$C$22)</f>
        <v/>
      </c>
      <c r="AJ11" s="73" t="str">
        <f>IF(Ｄクラス男子Ｄ!$D$21="","",Ｄクラス男子Ｄ!$D$21)</f>
        <v/>
      </c>
      <c r="AK11" s="73" t="str">
        <f>IF(Ｄクラス男子Ｄ!$D$22="","",Ｄクラス男子Ｄ!$D$22)</f>
        <v/>
      </c>
      <c r="AL11" s="156" t="str">
        <f>IF(Ｄクラス男子Ｄ!$E$21="","",Ｄクラス男子Ｄ!$E$21)</f>
        <v/>
      </c>
      <c r="AM11" s="156" t="str">
        <f>IF(Ｄクラス男子Ｄ!$E$22="","",Ｄクラス男子Ｄ!$E$22)</f>
        <v/>
      </c>
      <c r="AN11" s="73" t="str">
        <f>IF(Ｄクラス男子Ｄ!$F$21="","",Ｄクラス男子Ｄ!$F$21)</f>
        <v/>
      </c>
      <c r="AO11" s="78">
        <v>8</v>
      </c>
      <c r="AP11" s="79" t="str">
        <f>IF(Ａクラス女子Ｄ!$B$21="","",Ａクラス女子Ｄ!$B$21)</f>
        <v/>
      </c>
      <c r="AQ11" s="79" t="str">
        <f>IF(Ａクラス女子Ｄ!$B$22="","",Ａクラス女子Ｄ!$B$22)</f>
        <v/>
      </c>
      <c r="AR11" s="79" t="str">
        <f>IF(Ａクラス女子Ｄ!$C$21="","",Ａクラス女子Ｄ!$C$21)</f>
        <v/>
      </c>
      <c r="AS11" s="79" t="str">
        <f>IF(Ａクラス女子Ｄ!$C$22="","",Ａクラス女子Ｄ!$C$22)</f>
        <v/>
      </c>
      <c r="AT11" s="79" t="str">
        <f>IF(Ａクラス女子Ｄ!$D$21="","",Ａクラス女子Ｄ!$D$21)</f>
        <v/>
      </c>
      <c r="AU11" s="79" t="str">
        <f>IF(Ａクラス女子Ｄ!$D$22="","",Ａクラス女子Ｄ!$D$22)</f>
        <v/>
      </c>
      <c r="AV11" s="153" t="str">
        <f>IF(Ａクラス女子Ｄ!$E$21="","",Ａクラス女子Ｄ!$E$21)</f>
        <v/>
      </c>
      <c r="AW11" s="153" t="str">
        <f>IF(Ａクラス女子Ｄ!$E$22="","",Ａクラス女子Ｄ!$E$22)</f>
        <v/>
      </c>
      <c r="AX11" s="79" t="str">
        <f>IF(Ａクラス女子Ｄ!$F$21="","",Ａクラス女子Ｄ!$F$21)</f>
        <v/>
      </c>
      <c r="AY11" s="76">
        <v>8</v>
      </c>
      <c r="AZ11" s="77" t="str">
        <f>IF(Ｂクラス女子Ｄ!$B$21="","",Ｂクラス女子Ｄ!$B$21)</f>
        <v/>
      </c>
      <c r="BA11" s="77" t="str">
        <f>IF(Ｂクラス女子Ｄ!$B$22="","",Ｂクラス女子Ｄ!$B$22)</f>
        <v/>
      </c>
      <c r="BB11" s="77" t="str">
        <f>IF(Ｂクラス女子Ｄ!$C$21="","",Ｂクラス女子Ｄ!$C$21)</f>
        <v/>
      </c>
      <c r="BC11" s="77" t="str">
        <f>IF(Ｂクラス女子Ｄ!$C$22="","",Ｂクラス女子Ｄ!$C$22)</f>
        <v/>
      </c>
      <c r="BD11" s="77" t="str">
        <f>IF(Ｂクラス女子Ｄ!$D$21="","",Ｂクラス女子Ｄ!$D$21)</f>
        <v/>
      </c>
      <c r="BE11" s="77" t="str">
        <f>IF(Ｂクラス女子Ｄ!$D$22="","",Ｂクラス女子Ｄ!$D$22)</f>
        <v/>
      </c>
      <c r="BF11" s="154" t="str">
        <f>IF(Ｂクラス女子Ｄ!$E$21="","",Ｂクラス女子Ｄ!$E$21)</f>
        <v/>
      </c>
      <c r="BG11" s="154" t="str">
        <f>IF(Ｂクラス女子Ｄ!$E$22="","",Ｂクラス女子Ｄ!$E$22)</f>
        <v/>
      </c>
      <c r="BH11" s="77" t="str">
        <f>IF(Ｂクラス女子Ｄ!$F$21="","",Ｂクラス女子Ｄ!$F$21)</f>
        <v/>
      </c>
      <c r="BI11" s="74">
        <v>8</v>
      </c>
      <c r="BJ11" s="75" t="str">
        <f>IF(Ｃクラス女子Ｄ!$B$21="","",Ｃクラス女子Ｄ!$B$21)</f>
        <v/>
      </c>
      <c r="BK11" s="75" t="str">
        <f>IF(Ｃクラス女子Ｄ!$B$22="","",Ｃクラス女子Ｄ!$B$22)</f>
        <v/>
      </c>
      <c r="BL11" s="75" t="str">
        <f>IF(Ｃクラス女子Ｄ!$C$21="","",Ｃクラス女子Ｄ!$C$21)</f>
        <v/>
      </c>
      <c r="BM11" s="75" t="str">
        <f>IF(Ｃクラス女子Ｄ!$C$22="","",Ｃクラス女子Ｄ!$C$22)</f>
        <v/>
      </c>
      <c r="BN11" s="75" t="str">
        <f>IF(Ｃクラス女子Ｄ!$D$21="","",Ｃクラス女子Ｄ!$D$21)</f>
        <v/>
      </c>
      <c r="BO11" s="75" t="str">
        <f>IF(Ｃクラス女子Ｄ!$D$22="","",Ｃクラス女子Ｄ!$D$22)</f>
        <v/>
      </c>
      <c r="BP11" s="155" t="str">
        <f>IF(Ｃクラス女子Ｄ!$E$21="","",Ｃクラス女子Ｄ!$E$21)</f>
        <v/>
      </c>
      <c r="BQ11" s="155" t="str">
        <f>IF(Ｃクラス女子Ｄ!$E$22="","",Ｃクラス女子Ｄ!$E$22)</f>
        <v/>
      </c>
      <c r="BR11" s="75" t="str">
        <f>IF(Ｃクラス女子Ｄ!$F$21="","",Ｃクラス女子Ｄ!$F$21)</f>
        <v/>
      </c>
      <c r="BS11" s="72">
        <v>8</v>
      </c>
      <c r="BT11" s="73" t="str">
        <f>IF(Ｄクラス女子Ｄ!$B$21="","",Ｄクラス女子Ｄ!$B$21)</f>
        <v/>
      </c>
      <c r="BU11" s="73" t="str">
        <f>IF(Ｄクラス女子Ｄ!$B$22="","",Ｄクラス女子Ｄ!$B$22)</f>
        <v/>
      </c>
      <c r="BV11" s="73" t="str">
        <f>IF(Ｄクラス女子Ｄ!$C$21="","",Ｄクラス女子Ｄ!$C$21)</f>
        <v/>
      </c>
      <c r="BW11" s="73" t="str">
        <f>IF(Ｄクラス女子Ｄ!$C$22="","",Ｄクラス女子Ｄ!$C$22)</f>
        <v/>
      </c>
      <c r="BX11" s="73" t="str">
        <f>IF(Ｄクラス女子Ｄ!$D$21="","",Ｄクラス女子Ｄ!$D$21)</f>
        <v/>
      </c>
      <c r="BY11" s="73" t="str">
        <f>IF(Ｄクラス女子Ｄ!$D$22="","",Ｄクラス女子Ｄ!$D$22)</f>
        <v/>
      </c>
      <c r="BZ11" s="156" t="str">
        <f>IF(Ｄクラス女子Ｄ!$E$21="","",Ｄクラス女子Ｄ!$E$21)</f>
        <v/>
      </c>
      <c r="CA11" s="156" t="str">
        <f>IF(Ｄクラス女子Ｄ!$E$22="","",Ｄクラス女子Ｄ!$E$22)</f>
        <v/>
      </c>
      <c r="CB11" s="73" t="str">
        <f>IF(Ｄクラス女子Ｄ!$F$21="","",Ｄクラス女子Ｄ!$F$21)</f>
        <v/>
      </c>
    </row>
    <row r="12" spans="1:80" ht="18.75" x14ac:dyDescent="0.15">
      <c r="A12" s="78">
        <v>9</v>
      </c>
      <c r="B12" s="79" t="str">
        <f>IF(Ａクラス男子Ｄ!$B$23="","",Ａクラス男子Ｄ!$B$23)</f>
        <v/>
      </c>
      <c r="C12" s="79" t="str">
        <f>IF(Ａクラス男子Ｄ!$B$24="","",Ａクラス男子Ｄ!$B$24)</f>
        <v/>
      </c>
      <c r="D12" s="79" t="str">
        <f>IF(Ａクラス男子Ｄ!$C$23="","",Ａクラス男子Ｄ!$C$23)</f>
        <v/>
      </c>
      <c r="E12" s="79" t="str">
        <f>IF(Ａクラス男子Ｄ!$C$24="","",Ａクラス男子Ｄ!$C$24)</f>
        <v/>
      </c>
      <c r="F12" s="79" t="str">
        <f>IF(Ａクラス男子Ｄ!$D$23="","",Ａクラス男子Ｄ!$D$23)</f>
        <v/>
      </c>
      <c r="G12" s="79" t="str">
        <f>IF(Ａクラス男子Ｄ!$D$24="","",Ａクラス男子Ｄ!$D$24)</f>
        <v/>
      </c>
      <c r="H12" s="153" t="str">
        <f>IF(Ａクラス男子Ｄ!$E$23="","",Ａクラス男子Ｄ!$E$23)</f>
        <v/>
      </c>
      <c r="I12" s="153" t="str">
        <f>IF(Ａクラス男子Ｄ!$E$24="","",Ａクラス男子Ｄ!$E$24)</f>
        <v/>
      </c>
      <c r="J12" s="79" t="str">
        <f>IF(Ａクラス男子Ｄ!$F$23="","",Ａクラス男子Ｄ!$F$23)</f>
        <v/>
      </c>
      <c r="K12" s="76">
        <v>9</v>
      </c>
      <c r="L12" s="77" t="str">
        <f>IF(Ｂクラス男子Ｄ!$B$23="","",Ｂクラス男子Ｄ!$B$23)</f>
        <v/>
      </c>
      <c r="M12" s="77" t="str">
        <f>IF(Ｂクラス男子Ｄ!$B$24="","",Ｂクラス男子Ｄ!$B$24)</f>
        <v/>
      </c>
      <c r="N12" s="77" t="str">
        <f>IF(Ｂクラス男子Ｄ!$C$23="","",Ｂクラス男子Ｄ!$C$23)</f>
        <v/>
      </c>
      <c r="O12" s="77" t="str">
        <f>IF(Ｂクラス男子Ｄ!$C$24="","",Ｂクラス男子Ｄ!$C$24)</f>
        <v/>
      </c>
      <c r="P12" s="77" t="str">
        <f>IF(Ｂクラス男子Ｄ!$D$23="","",Ｂクラス男子Ｄ!$D$23)</f>
        <v/>
      </c>
      <c r="Q12" s="77" t="str">
        <f>IF(Ｂクラス男子Ｄ!$D$24="","",Ｂクラス男子Ｄ!$D$24)</f>
        <v/>
      </c>
      <c r="R12" s="154" t="str">
        <f>IF(Ｂクラス男子Ｄ!$E$23="","",Ｂクラス男子Ｄ!$E$23)</f>
        <v/>
      </c>
      <c r="S12" s="154" t="str">
        <f>IF(Ｂクラス男子Ｄ!$E$24="","",Ｂクラス男子Ｄ!$E$24)</f>
        <v/>
      </c>
      <c r="T12" s="77" t="str">
        <f>IF(Ｂクラス男子Ｄ!$F$23="","",Ｂクラス男子Ｄ!$F$23)</f>
        <v/>
      </c>
      <c r="U12" s="74">
        <v>9</v>
      </c>
      <c r="V12" s="75" t="str">
        <f>IF(Ｃクラス男子Ｄ!$B$23="","",Ｃクラス男子Ｄ!$B$23)</f>
        <v/>
      </c>
      <c r="W12" s="75" t="str">
        <f>IF(Ｃクラス男子Ｄ!$B$24="","",Ｃクラス男子Ｄ!$B$24)</f>
        <v/>
      </c>
      <c r="X12" s="75" t="str">
        <f>IF(Ｃクラス男子Ｄ!$C$23="","",Ｃクラス男子Ｄ!$C$23)</f>
        <v/>
      </c>
      <c r="Y12" s="75" t="str">
        <f>IF(Ｃクラス男子Ｄ!$C$24="","",Ｃクラス男子Ｄ!$C$24)</f>
        <v/>
      </c>
      <c r="Z12" s="75" t="str">
        <f>IF(Ｃクラス男子Ｄ!$D$23="","",Ｃクラス男子Ｄ!$D$23)</f>
        <v/>
      </c>
      <c r="AA12" s="75" t="str">
        <f>IF(Ｃクラス男子Ｄ!$D$24="","",Ｃクラス男子Ｄ!$D$24)</f>
        <v/>
      </c>
      <c r="AB12" s="155" t="str">
        <f>IF(Ｃクラス男子Ｄ!$E$23="","",Ｃクラス男子Ｄ!$E$23)</f>
        <v/>
      </c>
      <c r="AC12" s="155" t="str">
        <f>IF(Ｃクラス男子Ｄ!$E$24="","",Ｃクラス男子Ｄ!$E$24)</f>
        <v/>
      </c>
      <c r="AD12" s="75" t="str">
        <f>IF(Ｃクラス男子Ｄ!$F$23="","",Ｃクラス男子Ｄ!$F$23)</f>
        <v/>
      </c>
      <c r="AE12" s="72">
        <v>9</v>
      </c>
      <c r="AF12" s="73" t="str">
        <f>IF(Ｄクラス男子Ｄ!$B$23="","",Ｄクラス男子Ｄ!$B$23)</f>
        <v/>
      </c>
      <c r="AG12" s="73" t="str">
        <f>IF(Ｄクラス男子Ｄ!$B$24="","",Ｄクラス男子Ｄ!$B$24)</f>
        <v/>
      </c>
      <c r="AH12" s="73" t="str">
        <f>IF(Ｄクラス男子Ｄ!$C$23="","",Ｄクラス男子Ｄ!$C$23)</f>
        <v/>
      </c>
      <c r="AI12" s="73" t="str">
        <f>IF(Ｄクラス男子Ｄ!$C$24="","",Ｄクラス男子Ｄ!$C$24)</f>
        <v/>
      </c>
      <c r="AJ12" s="73" t="str">
        <f>IF(Ｄクラス男子Ｄ!$D$23="","",Ｄクラス男子Ｄ!$D$23)</f>
        <v/>
      </c>
      <c r="AK12" s="73" t="str">
        <f>IF(Ｄクラス男子Ｄ!$D$24="","",Ｄクラス男子Ｄ!$D$24)</f>
        <v/>
      </c>
      <c r="AL12" s="156" t="str">
        <f>IF(Ｄクラス男子Ｄ!$E$23="","",Ｄクラス男子Ｄ!$E$23)</f>
        <v/>
      </c>
      <c r="AM12" s="156" t="str">
        <f>IF(Ｄクラス男子Ｄ!$E$24="","",Ｄクラス男子Ｄ!$E$24)</f>
        <v/>
      </c>
      <c r="AN12" s="73" t="str">
        <f>IF(Ｄクラス男子Ｄ!$F$23="","",Ｄクラス男子Ｄ!$F$23)</f>
        <v/>
      </c>
      <c r="AO12" s="78">
        <v>9</v>
      </c>
      <c r="AP12" s="79" t="str">
        <f>IF(Ａクラス女子Ｄ!$B$23="","",Ａクラス女子Ｄ!$B$23)</f>
        <v/>
      </c>
      <c r="AQ12" s="79" t="str">
        <f>IF(Ａクラス女子Ｄ!$B$24="","",Ａクラス女子Ｄ!$B$24)</f>
        <v/>
      </c>
      <c r="AR12" s="79" t="str">
        <f>IF(Ａクラス女子Ｄ!$C$23="","",Ａクラス女子Ｄ!$C$23)</f>
        <v/>
      </c>
      <c r="AS12" s="79" t="str">
        <f>IF(Ａクラス女子Ｄ!$C$24="","",Ａクラス女子Ｄ!$C$24)</f>
        <v/>
      </c>
      <c r="AT12" s="79" t="str">
        <f>IF(Ａクラス女子Ｄ!$D$23="","",Ａクラス女子Ｄ!$D$23)</f>
        <v/>
      </c>
      <c r="AU12" s="79" t="str">
        <f>IF(Ａクラス女子Ｄ!$D$24="","",Ａクラス女子Ｄ!$D$24)</f>
        <v/>
      </c>
      <c r="AV12" s="153" t="str">
        <f>IF(Ａクラス女子Ｄ!$E$23="","",Ａクラス女子Ｄ!$E$23)</f>
        <v/>
      </c>
      <c r="AW12" s="153" t="str">
        <f>IF(Ａクラス女子Ｄ!$E$24="","",Ａクラス女子Ｄ!$E$24)</f>
        <v/>
      </c>
      <c r="AX12" s="79" t="str">
        <f>IF(Ａクラス女子Ｄ!$F$23="","",Ａクラス女子Ｄ!$F$23)</f>
        <v/>
      </c>
      <c r="AY12" s="76">
        <v>9</v>
      </c>
      <c r="AZ12" s="77" t="str">
        <f>IF(Ｂクラス女子Ｄ!$B$23="","",Ｂクラス女子Ｄ!$B$23)</f>
        <v/>
      </c>
      <c r="BA12" s="77" t="str">
        <f>IF(Ｂクラス女子Ｄ!$B$24="","",Ｂクラス女子Ｄ!$B$24)</f>
        <v/>
      </c>
      <c r="BB12" s="77" t="str">
        <f>IF(Ｂクラス女子Ｄ!$C$23="","",Ｂクラス女子Ｄ!$C$23)</f>
        <v/>
      </c>
      <c r="BC12" s="77" t="str">
        <f>IF(Ｂクラス女子Ｄ!$C$24="","",Ｂクラス女子Ｄ!$C$24)</f>
        <v/>
      </c>
      <c r="BD12" s="77" t="str">
        <f>IF(Ｂクラス女子Ｄ!$D$23="","",Ｂクラス女子Ｄ!$D$23)</f>
        <v/>
      </c>
      <c r="BE12" s="77" t="str">
        <f>IF(Ｂクラス女子Ｄ!$D$24="","",Ｂクラス女子Ｄ!$D$24)</f>
        <v/>
      </c>
      <c r="BF12" s="154" t="str">
        <f>IF(Ｂクラス女子Ｄ!$E$23="","",Ｂクラス女子Ｄ!$E$23)</f>
        <v/>
      </c>
      <c r="BG12" s="154" t="str">
        <f>IF(Ｂクラス女子Ｄ!$E$24="","",Ｂクラス女子Ｄ!$E$24)</f>
        <v/>
      </c>
      <c r="BH12" s="77" t="str">
        <f>IF(Ｂクラス女子Ｄ!$F$23="","",Ｂクラス女子Ｄ!$F$23)</f>
        <v/>
      </c>
      <c r="BI12" s="74">
        <v>9</v>
      </c>
      <c r="BJ12" s="75" t="str">
        <f>IF(Ｃクラス女子Ｄ!$B$23="","",Ｃクラス女子Ｄ!$B$23)</f>
        <v/>
      </c>
      <c r="BK12" s="75" t="str">
        <f>IF(Ｃクラス女子Ｄ!$B$24="","",Ｃクラス女子Ｄ!$B$24)</f>
        <v/>
      </c>
      <c r="BL12" s="75" t="str">
        <f>IF(Ｃクラス女子Ｄ!$C$23="","",Ｃクラス女子Ｄ!$C$23)</f>
        <v/>
      </c>
      <c r="BM12" s="75" t="str">
        <f>IF(Ｃクラス女子Ｄ!$C$24="","",Ｃクラス女子Ｄ!$C$24)</f>
        <v/>
      </c>
      <c r="BN12" s="75" t="str">
        <f>IF(Ｃクラス女子Ｄ!$D$23="","",Ｃクラス女子Ｄ!$D$23)</f>
        <v/>
      </c>
      <c r="BO12" s="75" t="str">
        <f>IF(Ｃクラス女子Ｄ!$D$24="","",Ｃクラス女子Ｄ!$D$24)</f>
        <v/>
      </c>
      <c r="BP12" s="155" t="str">
        <f>IF(Ｃクラス女子Ｄ!$E$23="","",Ｃクラス女子Ｄ!$E$23)</f>
        <v/>
      </c>
      <c r="BQ12" s="155" t="str">
        <f>IF(Ｃクラス女子Ｄ!$E$24="","",Ｃクラス女子Ｄ!$E$24)</f>
        <v/>
      </c>
      <c r="BR12" s="75" t="str">
        <f>IF(Ｃクラス女子Ｄ!$F$23="","",Ｃクラス女子Ｄ!$F$23)</f>
        <v/>
      </c>
      <c r="BS12" s="72">
        <v>9</v>
      </c>
      <c r="BT12" s="73" t="str">
        <f>IF(Ｄクラス女子Ｄ!$B$23="","",Ｄクラス女子Ｄ!$B$23)</f>
        <v/>
      </c>
      <c r="BU12" s="73" t="str">
        <f>IF(Ｄクラス女子Ｄ!$B$24="","",Ｄクラス女子Ｄ!$B$24)</f>
        <v/>
      </c>
      <c r="BV12" s="73" t="str">
        <f>IF(Ｄクラス女子Ｄ!$C$23="","",Ｄクラス女子Ｄ!$C$23)</f>
        <v/>
      </c>
      <c r="BW12" s="73" t="str">
        <f>IF(Ｄクラス女子Ｄ!$C$24="","",Ｄクラス女子Ｄ!$C$24)</f>
        <v/>
      </c>
      <c r="BX12" s="73" t="str">
        <f>IF(Ｄクラス女子Ｄ!$D$23="","",Ｄクラス女子Ｄ!$D$23)</f>
        <v/>
      </c>
      <c r="BY12" s="73" t="str">
        <f>IF(Ｄクラス女子Ｄ!$D$24="","",Ｄクラス女子Ｄ!$D$24)</f>
        <v/>
      </c>
      <c r="BZ12" s="156" t="str">
        <f>IF(Ｄクラス女子Ｄ!$E$23="","",Ｄクラス女子Ｄ!$E$23)</f>
        <v/>
      </c>
      <c r="CA12" s="156" t="str">
        <f>IF(Ｄクラス女子Ｄ!$E$24="","",Ｄクラス女子Ｄ!$E$24)</f>
        <v/>
      </c>
      <c r="CB12" s="73" t="str">
        <f>IF(Ｄクラス女子Ｄ!$F$23="","",Ｄクラス女子Ｄ!$F$23)</f>
        <v/>
      </c>
    </row>
    <row r="13" spans="1:80" ht="18.75" x14ac:dyDescent="0.15">
      <c r="A13" s="78">
        <v>10</v>
      </c>
      <c r="B13" s="79" t="str">
        <f>IF(Ａクラス男子Ｄ!$B$25="","",Ａクラス男子Ｄ!$B$25)</f>
        <v/>
      </c>
      <c r="C13" s="79" t="str">
        <f>IF(Ａクラス男子Ｄ!$B$26="","",Ａクラス男子Ｄ!$B$26)</f>
        <v/>
      </c>
      <c r="D13" s="79" t="str">
        <f>IF(Ａクラス男子Ｄ!$C$25="","",Ａクラス男子Ｄ!$C$25)</f>
        <v/>
      </c>
      <c r="E13" s="79" t="str">
        <f>IF(Ａクラス男子Ｄ!$C$26="","",Ａクラス男子Ｄ!$C$26)</f>
        <v/>
      </c>
      <c r="F13" s="79" t="str">
        <f>IF(Ａクラス男子Ｄ!$D$25="","",Ａクラス男子Ｄ!$D$25)</f>
        <v/>
      </c>
      <c r="G13" s="79" t="str">
        <f>IF(Ａクラス男子Ｄ!$D$26="","",Ａクラス男子Ｄ!$D$26)</f>
        <v/>
      </c>
      <c r="H13" s="153" t="str">
        <f>IF(Ａクラス男子Ｄ!$E$25="","",Ａクラス男子Ｄ!$E$25)</f>
        <v/>
      </c>
      <c r="I13" s="153" t="str">
        <f>IF(Ａクラス男子Ｄ!$E$26="","",Ａクラス男子Ｄ!$E$26)</f>
        <v/>
      </c>
      <c r="J13" s="79" t="str">
        <f>IF(Ａクラス男子Ｄ!$F$25="","",Ａクラス男子Ｄ!$F$25)</f>
        <v/>
      </c>
      <c r="K13" s="76">
        <v>10</v>
      </c>
      <c r="L13" s="77" t="str">
        <f>IF(Ｂクラス男子Ｄ!$B$25="","",Ｂクラス男子Ｄ!$B$25)</f>
        <v/>
      </c>
      <c r="M13" s="77" t="str">
        <f>IF(Ｂクラス男子Ｄ!$B$26="","",Ｂクラス男子Ｄ!$B$26)</f>
        <v/>
      </c>
      <c r="N13" s="77" t="str">
        <f>IF(Ｂクラス男子Ｄ!$C$25="","",Ｂクラス男子Ｄ!$C$25)</f>
        <v/>
      </c>
      <c r="O13" s="77" t="str">
        <f>IF(Ｂクラス男子Ｄ!$C$26="","",Ｂクラス男子Ｄ!$C$26)</f>
        <v/>
      </c>
      <c r="P13" s="77" t="str">
        <f>IF(Ｂクラス男子Ｄ!$D$25="","",Ｂクラス男子Ｄ!$D$25)</f>
        <v/>
      </c>
      <c r="Q13" s="77" t="str">
        <f>IF(Ｂクラス男子Ｄ!$D$26="","",Ｂクラス男子Ｄ!$D$26)</f>
        <v/>
      </c>
      <c r="R13" s="154" t="str">
        <f>IF(Ｂクラス男子Ｄ!$E$25="","",Ｂクラス男子Ｄ!$E$25)</f>
        <v/>
      </c>
      <c r="S13" s="154" t="str">
        <f>IF(Ｂクラス男子Ｄ!$E$26="","",Ｂクラス男子Ｄ!$E$26)</f>
        <v/>
      </c>
      <c r="T13" s="77" t="str">
        <f>IF(Ｂクラス男子Ｄ!$F$25="","",Ｂクラス男子Ｄ!$F$25)</f>
        <v/>
      </c>
      <c r="U13" s="74">
        <v>10</v>
      </c>
      <c r="V13" s="75" t="str">
        <f>IF(Ｃクラス男子Ｄ!$B$25="","",Ｃクラス男子Ｄ!$B$25)</f>
        <v/>
      </c>
      <c r="W13" s="75" t="str">
        <f>IF(Ｃクラス男子Ｄ!$B$26="","",Ｃクラス男子Ｄ!$B$26)</f>
        <v/>
      </c>
      <c r="X13" s="75" t="str">
        <f>IF(Ｃクラス男子Ｄ!$C$25="","",Ｃクラス男子Ｄ!$C$25)</f>
        <v/>
      </c>
      <c r="Y13" s="75" t="str">
        <f>IF(Ｃクラス男子Ｄ!$C$26="","",Ｃクラス男子Ｄ!$C$26)</f>
        <v/>
      </c>
      <c r="Z13" s="75" t="str">
        <f>IF(Ｃクラス男子Ｄ!$D$25="","",Ｃクラス男子Ｄ!$D$25)</f>
        <v/>
      </c>
      <c r="AA13" s="75" t="str">
        <f>IF(Ｃクラス男子Ｄ!$D$26="","",Ｃクラス男子Ｄ!$D$26)</f>
        <v/>
      </c>
      <c r="AB13" s="155" t="str">
        <f>IF(Ｃクラス男子Ｄ!$E$25="","",Ｃクラス男子Ｄ!$E$25)</f>
        <v/>
      </c>
      <c r="AC13" s="155" t="str">
        <f>IF(Ｃクラス男子Ｄ!$E$26="","",Ｃクラス男子Ｄ!$E$26)</f>
        <v/>
      </c>
      <c r="AD13" s="75" t="str">
        <f>IF(Ｃクラス男子Ｄ!$F$25="","",Ｃクラス男子Ｄ!$F$25)</f>
        <v/>
      </c>
      <c r="AE13" s="72">
        <v>10</v>
      </c>
      <c r="AF13" s="73" t="str">
        <f>IF(Ｄクラス男子Ｄ!$B$25="","",Ｄクラス男子Ｄ!$B$25)</f>
        <v/>
      </c>
      <c r="AG13" s="73" t="str">
        <f>IF(Ｄクラス男子Ｄ!$B$26="","",Ｄクラス男子Ｄ!$B$26)</f>
        <v/>
      </c>
      <c r="AH13" s="73" t="str">
        <f>IF(Ｄクラス男子Ｄ!$C$25="","",Ｄクラス男子Ｄ!$C$25)</f>
        <v/>
      </c>
      <c r="AI13" s="73" t="str">
        <f>IF(Ｄクラス男子Ｄ!$C$26="","",Ｄクラス男子Ｄ!$C$26)</f>
        <v/>
      </c>
      <c r="AJ13" s="73" t="str">
        <f>IF(Ｄクラス男子Ｄ!$D$25="","",Ｄクラス男子Ｄ!$D$25)</f>
        <v/>
      </c>
      <c r="AK13" s="73" t="str">
        <f>IF(Ｄクラス男子Ｄ!$D$26="","",Ｄクラス男子Ｄ!$D$26)</f>
        <v/>
      </c>
      <c r="AL13" s="156" t="str">
        <f>IF(Ｄクラス男子Ｄ!$E$25="","",Ｄクラス男子Ｄ!$E$25)</f>
        <v/>
      </c>
      <c r="AM13" s="156" t="str">
        <f>IF(Ｄクラス男子Ｄ!$E$26="","",Ｄクラス男子Ｄ!$E$26)</f>
        <v/>
      </c>
      <c r="AN13" s="73" t="str">
        <f>IF(Ｄクラス男子Ｄ!$F$25="","",Ｄクラス男子Ｄ!$F$25)</f>
        <v/>
      </c>
      <c r="AO13" s="78">
        <v>10</v>
      </c>
      <c r="AP13" s="79" t="str">
        <f>IF(Ａクラス女子Ｄ!$B$25="","",Ａクラス女子Ｄ!$B$25)</f>
        <v/>
      </c>
      <c r="AQ13" s="79" t="str">
        <f>IF(Ａクラス女子Ｄ!$B$26="","",Ａクラス女子Ｄ!$B$26)</f>
        <v/>
      </c>
      <c r="AR13" s="79" t="str">
        <f>IF(Ａクラス女子Ｄ!$C$25="","",Ａクラス女子Ｄ!$C$25)</f>
        <v/>
      </c>
      <c r="AS13" s="79" t="str">
        <f>IF(Ａクラス女子Ｄ!$C$26="","",Ａクラス女子Ｄ!$C$26)</f>
        <v/>
      </c>
      <c r="AT13" s="79" t="str">
        <f>IF(Ａクラス女子Ｄ!$D$25="","",Ａクラス女子Ｄ!$D$25)</f>
        <v/>
      </c>
      <c r="AU13" s="79" t="str">
        <f>IF(Ａクラス女子Ｄ!$D$26="","",Ａクラス女子Ｄ!$D$26)</f>
        <v/>
      </c>
      <c r="AV13" s="153" t="str">
        <f>IF(Ａクラス女子Ｄ!$E$25="","",Ａクラス女子Ｄ!$E$25)</f>
        <v/>
      </c>
      <c r="AW13" s="153" t="str">
        <f>IF(Ａクラス女子Ｄ!$E$26="","",Ａクラス女子Ｄ!$E$26)</f>
        <v/>
      </c>
      <c r="AX13" s="79" t="str">
        <f>IF(Ａクラス女子Ｄ!$F$25="","",Ａクラス女子Ｄ!$F$25)</f>
        <v/>
      </c>
      <c r="AY13" s="76">
        <v>10</v>
      </c>
      <c r="AZ13" s="77" t="str">
        <f>IF(Ｂクラス女子Ｄ!$B$25="","",Ｂクラス女子Ｄ!$B$25)</f>
        <v/>
      </c>
      <c r="BA13" s="77" t="str">
        <f>IF(Ｂクラス女子Ｄ!$B$26="","",Ｂクラス女子Ｄ!$B$26)</f>
        <v/>
      </c>
      <c r="BB13" s="77" t="str">
        <f>IF(Ｂクラス女子Ｄ!$C$25="","",Ｂクラス女子Ｄ!$C$25)</f>
        <v/>
      </c>
      <c r="BC13" s="77" t="str">
        <f>IF(Ｂクラス女子Ｄ!$C$26="","",Ｂクラス女子Ｄ!$C$26)</f>
        <v/>
      </c>
      <c r="BD13" s="77" t="str">
        <f>IF(Ｂクラス女子Ｄ!$D$25="","",Ｂクラス女子Ｄ!$D$25)</f>
        <v/>
      </c>
      <c r="BE13" s="77" t="str">
        <f>IF(Ｂクラス女子Ｄ!$D$26="","",Ｂクラス女子Ｄ!$D$26)</f>
        <v/>
      </c>
      <c r="BF13" s="154" t="str">
        <f>IF(Ｂクラス女子Ｄ!$E$25="","",Ｂクラス女子Ｄ!$E$25)</f>
        <v/>
      </c>
      <c r="BG13" s="154" t="str">
        <f>IF(Ｂクラス女子Ｄ!$E$26="","",Ｂクラス女子Ｄ!$E$26)</f>
        <v/>
      </c>
      <c r="BH13" s="77" t="str">
        <f>IF(Ｂクラス女子Ｄ!$F$25="","",Ｂクラス女子Ｄ!$F$25)</f>
        <v/>
      </c>
      <c r="BI13" s="74">
        <v>10</v>
      </c>
      <c r="BJ13" s="75" t="str">
        <f>IF(Ｃクラス女子Ｄ!$B$25="","",Ｃクラス女子Ｄ!$B$25)</f>
        <v/>
      </c>
      <c r="BK13" s="75" t="str">
        <f>IF(Ｃクラス女子Ｄ!$B$26="","",Ｃクラス女子Ｄ!$B$26)</f>
        <v/>
      </c>
      <c r="BL13" s="75" t="str">
        <f>IF(Ｃクラス女子Ｄ!$C$25="","",Ｃクラス女子Ｄ!$C$25)</f>
        <v/>
      </c>
      <c r="BM13" s="75" t="str">
        <f>IF(Ｃクラス女子Ｄ!$C$26="","",Ｃクラス女子Ｄ!$C$26)</f>
        <v/>
      </c>
      <c r="BN13" s="75" t="str">
        <f>IF(Ｃクラス女子Ｄ!$D$25="","",Ｃクラス女子Ｄ!$D$25)</f>
        <v/>
      </c>
      <c r="BO13" s="75" t="str">
        <f>IF(Ｃクラス女子Ｄ!$D$26="","",Ｃクラス女子Ｄ!$D$26)</f>
        <v/>
      </c>
      <c r="BP13" s="155" t="str">
        <f>IF(Ｃクラス女子Ｄ!$E$25="","",Ｃクラス女子Ｄ!$E$25)</f>
        <v/>
      </c>
      <c r="BQ13" s="155" t="str">
        <f>IF(Ｃクラス女子Ｄ!$E$26="","",Ｃクラス女子Ｄ!$E$26)</f>
        <v/>
      </c>
      <c r="BR13" s="75" t="str">
        <f>IF(Ｃクラス女子Ｄ!$F$25="","",Ｃクラス女子Ｄ!$F$25)</f>
        <v/>
      </c>
      <c r="BS13" s="72">
        <v>10</v>
      </c>
      <c r="BT13" s="73" t="str">
        <f>IF(Ｄクラス女子Ｄ!$B$25="","",Ｄクラス女子Ｄ!$B$25)</f>
        <v/>
      </c>
      <c r="BU13" s="73" t="str">
        <f>IF(Ｄクラス女子Ｄ!$B$26="","",Ｄクラス女子Ｄ!$B$26)</f>
        <v/>
      </c>
      <c r="BV13" s="73" t="str">
        <f>IF(Ｄクラス女子Ｄ!$C$25="","",Ｄクラス女子Ｄ!$C$25)</f>
        <v/>
      </c>
      <c r="BW13" s="73" t="str">
        <f>IF(Ｄクラス女子Ｄ!$C$26="","",Ｄクラス女子Ｄ!$C$26)</f>
        <v/>
      </c>
      <c r="BX13" s="73" t="str">
        <f>IF(Ｄクラス女子Ｄ!$D$25="","",Ｄクラス女子Ｄ!$D$25)</f>
        <v/>
      </c>
      <c r="BY13" s="73" t="str">
        <f>IF(Ｄクラス女子Ｄ!$D$26="","",Ｄクラス女子Ｄ!$D$26)</f>
        <v/>
      </c>
      <c r="BZ13" s="156" t="str">
        <f>IF(Ｄクラス女子Ｄ!$E$25="","",Ｄクラス女子Ｄ!$E$25)</f>
        <v/>
      </c>
      <c r="CA13" s="156" t="str">
        <f>IF(Ｄクラス女子Ｄ!$E$26="","",Ｄクラス女子Ｄ!$E$26)</f>
        <v/>
      </c>
      <c r="CB13" s="73" t="str">
        <f>IF(Ｄクラス女子Ｄ!$F$25="","",Ｄクラス女子Ｄ!$F$25)</f>
        <v/>
      </c>
    </row>
    <row r="14" spans="1:80" ht="18.75" x14ac:dyDescent="0.15">
      <c r="A14" s="78">
        <v>11</v>
      </c>
      <c r="B14" s="79" t="str">
        <f>IF(Ａクラス男子Ｄ!$B$35="","",Ａクラス男子Ｄ!$B$35)</f>
        <v/>
      </c>
      <c r="C14" s="79" t="str">
        <f>IF(Ａクラス男子Ｄ!$B$36="","",Ａクラス男子Ｄ!$B$36)</f>
        <v/>
      </c>
      <c r="D14" s="79" t="str">
        <f>IF(Ａクラス男子Ｄ!$C$35="","",Ａクラス男子Ｄ!$C$35)</f>
        <v/>
      </c>
      <c r="E14" s="79" t="str">
        <f>IF(Ａクラス男子Ｄ!$C$36="","",Ａクラス男子Ｄ!$C$36)</f>
        <v/>
      </c>
      <c r="F14" s="79" t="str">
        <f>IF(Ａクラス男子Ｄ!$D$35="","",Ａクラス男子Ｄ!$D$35)</f>
        <v/>
      </c>
      <c r="G14" s="79" t="str">
        <f>IF(Ａクラス男子Ｄ!$D$36="","",Ａクラス男子Ｄ!$D$36)</f>
        <v/>
      </c>
      <c r="H14" s="153" t="str">
        <f>IF(Ａクラス男子Ｄ!$E$35="","",Ａクラス男子Ｄ!$E$35)</f>
        <v/>
      </c>
      <c r="I14" s="153" t="str">
        <f>IF(Ａクラス男子Ｄ!$E$36="","",Ａクラス男子Ｄ!$E$36)</f>
        <v/>
      </c>
      <c r="J14" s="79" t="str">
        <f>IF(Ａクラス男子Ｄ!$F$35="","",Ａクラス男子Ｄ!$F$35)</f>
        <v/>
      </c>
      <c r="K14" s="76">
        <v>11</v>
      </c>
      <c r="L14" s="77" t="str">
        <f>IF(Ｂクラス男子Ｄ!$B$35="","",Ｂクラス男子Ｄ!$B$35)</f>
        <v/>
      </c>
      <c r="M14" s="77" t="str">
        <f>IF(Ｂクラス男子Ｄ!$B$36="","",Ｂクラス男子Ｄ!$B$36)</f>
        <v/>
      </c>
      <c r="N14" s="77" t="str">
        <f>IF(Ｂクラス男子Ｄ!$C$35="","",Ｂクラス男子Ｄ!$C$35)</f>
        <v/>
      </c>
      <c r="O14" s="77" t="str">
        <f>IF(Ｂクラス男子Ｄ!$C$36="","",Ｂクラス男子Ｄ!$C$36)</f>
        <v/>
      </c>
      <c r="P14" s="77" t="str">
        <f>IF(Ｂクラス男子Ｄ!$D$35="","",Ｂクラス男子Ｄ!$D$35)</f>
        <v/>
      </c>
      <c r="Q14" s="77" t="str">
        <f>IF(Ｂクラス男子Ｄ!$D$36="","",Ｂクラス男子Ｄ!$D$36)</f>
        <v/>
      </c>
      <c r="R14" s="154" t="str">
        <f>IF(Ｂクラス男子Ｄ!$E$35="","",Ｂクラス男子Ｄ!$E$35)</f>
        <v/>
      </c>
      <c r="S14" s="154" t="str">
        <f>IF(Ｂクラス男子Ｄ!$E$36="","",Ｂクラス男子Ｄ!$E$36)</f>
        <v/>
      </c>
      <c r="T14" s="77" t="str">
        <f>IF(Ｂクラス男子Ｄ!$F$35="","",Ｂクラス男子Ｄ!$F$35)</f>
        <v/>
      </c>
      <c r="U14" s="74">
        <v>11</v>
      </c>
      <c r="V14" s="75" t="str">
        <f>IF(Ｃクラス男子Ｄ!$B$35="","",Ｃクラス男子Ｄ!$B$35)</f>
        <v/>
      </c>
      <c r="W14" s="75" t="str">
        <f>IF(Ｃクラス男子Ｄ!$B$36="","",Ｃクラス男子Ｄ!$B$36)</f>
        <v/>
      </c>
      <c r="X14" s="75" t="str">
        <f>IF(Ｃクラス男子Ｄ!$C$35="","",Ｃクラス男子Ｄ!$C$35)</f>
        <v/>
      </c>
      <c r="Y14" s="75" t="str">
        <f>IF(Ｃクラス男子Ｄ!$C$36="","",Ｃクラス男子Ｄ!$C$36)</f>
        <v/>
      </c>
      <c r="Z14" s="75" t="str">
        <f>IF(Ｃクラス男子Ｄ!$D$35="","",Ｃクラス男子Ｄ!$D$35)</f>
        <v/>
      </c>
      <c r="AA14" s="75" t="str">
        <f>IF(Ｃクラス男子Ｄ!$D$36="","",Ｃクラス男子Ｄ!$D$36)</f>
        <v/>
      </c>
      <c r="AB14" s="155" t="str">
        <f>IF(Ｃクラス男子Ｄ!$E$35="","",Ｃクラス男子Ｄ!$E$35)</f>
        <v/>
      </c>
      <c r="AC14" s="155" t="str">
        <f>IF(Ｃクラス男子Ｄ!$E$36="","",Ｃクラス男子Ｄ!$E$36)</f>
        <v/>
      </c>
      <c r="AD14" s="75" t="str">
        <f>IF(Ｃクラス男子Ｄ!$F$35="","",Ｃクラス男子Ｄ!$F$35)</f>
        <v/>
      </c>
      <c r="AE14" s="72">
        <v>11</v>
      </c>
      <c r="AF14" s="73" t="str">
        <f>IF(Ｄクラス男子Ｄ!$B$35="","",Ｄクラス男子Ｄ!$B$35)</f>
        <v/>
      </c>
      <c r="AG14" s="73" t="str">
        <f>IF(Ｄクラス男子Ｄ!$B$36="","",Ｄクラス男子Ｄ!$B$36)</f>
        <v/>
      </c>
      <c r="AH14" s="73" t="str">
        <f>IF(Ｄクラス男子Ｄ!$C$35="","",Ｄクラス男子Ｄ!$C$35)</f>
        <v/>
      </c>
      <c r="AI14" s="73" t="str">
        <f>IF(Ｄクラス男子Ｄ!$C$36="","",Ｄクラス男子Ｄ!$C$36)</f>
        <v/>
      </c>
      <c r="AJ14" s="73" t="str">
        <f>IF(Ｄクラス男子Ｄ!$D$35="","",Ｄクラス男子Ｄ!$D$35)</f>
        <v/>
      </c>
      <c r="AK14" s="73" t="str">
        <f>IF(Ｄクラス男子Ｄ!$D$36="","",Ｄクラス男子Ｄ!$D$36)</f>
        <v/>
      </c>
      <c r="AL14" s="156" t="str">
        <f>IF(Ｄクラス男子Ｄ!$E$35="","",Ｄクラス男子Ｄ!$E$35)</f>
        <v/>
      </c>
      <c r="AM14" s="156" t="str">
        <f>IF(Ｄクラス男子Ｄ!$E$36="","",Ｄクラス男子Ｄ!$E$36)</f>
        <v/>
      </c>
      <c r="AN14" s="73" t="str">
        <f>IF(Ｄクラス男子Ｄ!$F$35="","",Ｄクラス男子Ｄ!$F$35)</f>
        <v/>
      </c>
      <c r="AO14" s="78">
        <v>11</v>
      </c>
      <c r="AP14" s="79" t="str">
        <f>IF(Ａクラス女子Ｄ!$B$35="","",Ａクラス女子Ｄ!$B$35)</f>
        <v/>
      </c>
      <c r="AQ14" s="79" t="str">
        <f>IF(Ａクラス女子Ｄ!$B$36="","",Ａクラス女子Ｄ!$B$36)</f>
        <v/>
      </c>
      <c r="AR14" s="79" t="str">
        <f>IF(Ａクラス女子Ｄ!$C$35="","",Ａクラス女子Ｄ!$C$35)</f>
        <v/>
      </c>
      <c r="AS14" s="79" t="str">
        <f>IF(Ａクラス女子Ｄ!$C$36="","",Ａクラス女子Ｄ!$C$36)</f>
        <v/>
      </c>
      <c r="AT14" s="79" t="str">
        <f>IF(Ａクラス女子Ｄ!$D$35="","",Ａクラス女子Ｄ!$D$35)</f>
        <v/>
      </c>
      <c r="AU14" s="79" t="str">
        <f>IF(Ａクラス女子Ｄ!$D$36="","",Ａクラス女子Ｄ!$D$36)</f>
        <v/>
      </c>
      <c r="AV14" s="153" t="str">
        <f>IF(Ａクラス女子Ｄ!$E$35="","",Ａクラス女子Ｄ!$E$35)</f>
        <v/>
      </c>
      <c r="AW14" s="153" t="str">
        <f>IF(Ａクラス女子Ｄ!$E$36="","",Ａクラス女子Ｄ!$E$36)</f>
        <v/>
      </c>
      <c r="AX14" s="79" t="str">
        <f>IF(Ａクラス女子Ｄ!$F$35="","",Ａクラス女子Ｄ!$F$35)</f>
        <v/>
      </c>
      <c r="AY14" s="76">
        <v>11</v>
      </c>
      <c r="AZ14" s="77" t="str">
        <f>IF(Ｂクラス女子Ｄ!$B$35="","",Ｂクラス女子Ｄ!$B$35)</f>
        <v/>
      </c>
      <c r="BA14" s="77" t="str">
        <f>IF(Ｂクラス女子Ｄ!$B$36="","",Ｂクラス女子Ｄ!$B$36)</f>
        <v/>
      </c>
      <c r="BB14" s="77" t="str">
        <f>IF(Ｂクラス女子Ｄ!$C$35="","",Ｂクラス女子Ｄ!$C$35)</f>
        <v/>
      </c>
      <c r="BC14" s="77" t="str">
        <f>IF(Ｂクラス女子Ｄ!$C$36="","",Ｂクラス女子Ｄ!$C$36)</f>
        <v/>
      </c>
      <c r="BD14" s="77" t="str">
        <f>IF(Ｂクラス女子Ｄ!$D$35="","",Ｂクラス女子Ｄ!$D$35)</f>
        <v/>
      </c>
      <c r="BE14" s="77" t="str">
        <f>IF(Ｂクラス女子Ｄ!$D$36="","",Ｂクラス女子Ｄ!$D$36)</f>
        <v/>
      </c>
      <c r="BF14" s="154" t="str">
        <f>IF(Ｂクラス女子Ｄ!$E$35="","",Ｂクラス女子Ｄ!$E$35)</f>
        <v/>
      </c>
      <c r="BG14" s="154" t="str">
        <f>IF(Ｂクラス女子Ｄ!$E$36="","",Ｂクラス女子Ｄ!$E$36)</f>
        <v/>
      </c>
      <c r="BH14" s="77" t="str">
        <f>IF(Ｂクラス女子Ｄ!$F$35="","",Ｂクラス女子Ｄ!$F$35)</f>
        <v/>
      </c>
      <c r="BI14" s="74">
        <v>11</v>
      </c>
      <c r="BJ14" s="75" t="str">
        <f>IF(Ｃクラス女子Ｄ!$B$35="","",Ｃクラス女子Ｄ!$B$35)</f>
        <v/>
      </c>
      <c r="BK14" s="75" t="str">
        <f>IF(Ｃクラス女子Ｄ!$B$36="","",Ｃクラス女子Ｄ!$B$36)</f>
        <v/>
      </c>
      <c r="BL14" s="75" t="str">
        <f>IF(Ｃクラス女子Ｄ!$C$35="","",Ｃクラス女子Ｄ!$C$35)</f>
        <v/>
      </c>
      <c r="BM14" s="75" t="str">
        <f>IF(Ｃクラス女子Ｄ!$C$36="","",Ｃクラス女子Ｄ!$C$36)</f>
        <v/>
      </c>
      <c r="BN14" s="75" t="str">
        <f>IF(Ｃクラス女子Ｄ!$D$35="","",Ｃクラス女子Ｄ!$D$35)</f>
        <v/>
      </c>
      <c r="BO14" s="75" t="str">
        <f>IF(Ｃクラス女子Ｄ!$D$36="","",Ｃクラス女子Ｄ!$D$36)</f>
        <v/>
      </c>
      <c r="BP14" s="155" t="str">
        <f>IF(Ｃクラス女子Ｄ!$E$35="","",Ｃクラス女子Ｄ!$E$35)</f>
        <v/>
      </c>
      <c r="BQ14" s="155" t="str">
        <f>IF(Ｃクラス女子Ｄ!$E$36="","",Ｃクラス女子Ｄ!$E$36)</f>
        <v/>
      </c>
      <c r="BR14" s="75" t="str">
        <f>IF(Ｃクラス女子Ｄ!$F$35="","",Ｃクラス女子Ｄ!$F$35)</f>
        <v/>
      </c>
      <c r="BS14" s="72">
        <v>11</v>
      </c>
      <c r="BT14" s="73" t="str">
        <f>IF(Ｄクラス女子Ｄ!$B$35="","",Ｄクラス女子Ｄ!$B$35)</f>
        <v/>
      </c>
      <c r="BU14" s="73" t="str">
        <f>IF(Ｄクラス女子Ｄ!$B$36="","",Ｄクラス女子Ｄ!$B$36)</f>
        <v/>
      </c>
      <c r="BV14" s="73" t="str">
        <f>IF(Ｄクラス女子Ｄ!$C$35="","",Ｄクラス女子Ｄ!$C$35)</f>
        <v/>
      </c>
      <c r="BW14" s="73" t="str">
        <f>IF(Ｄクラス女子Ｄ!$C$36="","",Ｄクラス女子Ｄ!$C$36)</f>
        <v/>
      </c>
      <c r="BX14" s="73" t="str">
        <f>IF(Ｄクラス女子Ｄ!$D$35="","",Ｄクラス女子Ｄ!$D$35)</f>
        <v/>
      </c>
      <c r="BY14" s="73" t="str">
        <f>IF(Ｄクラス女子Ｄ!$D$36="","",Ｄクラス女子Ｄ!$D$36)</f>
        <v/>
      </c>
      <c r="BZ14" s="156" t="str">
        <f>IF(Ｄクラス女子Ｄ!$E$35="","",Ｄクラス女子Ｄ!$E$35)</f>
        <v/>
      </c>
      <c r="CA14" s="156" t="str">
        <f>IF(Ｄクラス女子Ｄ!$E$36="","",Ｄクラス女子Ｄ!$E$36)</f>
        <v/>
      </c>
      <c r="CB14" s="73" t="str">
        <f>IF(Ｄクラス女子Ｄ!$F$35="","",Ｄクラス女子Ｄ!$F$35)</f>
        <v/>
      </c>
    </row>
    <row r="15" spans="1:80" ht="18.75" x14ac:dyDescent="0.15">
      <c r="A15" s="78">
        <v>12</v>
      </c>
      <c r="B15" s="79" t="str">
        <f>IF(Ａクラス男子Ｄ!$B$37="","",Ａクラス男子Ｄ!$B$37)</f>
        <v/>
      </c>
      <c r="C15" s="79" t="str">
        <f>IF(Ａクラス男子Ｄ!$B$38="","",Ａクラス男子Ｄ!$B$38)</f>
        <v/>
      </c>
      <c r="D15" s="79" t="str">
        <f>IF(Ａクラス男子Ｄ!$C$37="","",Ａクラス男子Ｄ!$C$37)</f>
        <v/>
      </c>
      <c r="E15" s="79" t="str">
        <f>IF(Ａクラス男子Ｄ!$C$38="","",Ａクラス男子Ｄ!$C$38)</f>
        <v/>
      </c>
      <c r="F15" s="79" t="str">
        <f>IF(Ａクラス男子Ｄ!$D$37="","",Ａクラス男子Ｄ!$D$37)</f>
        <v/>
      </c>
      <c r="G15" s="79" t="str">
        <f>IF(Ａクラス男子Ｄ!$D$38="","",Ａクラス男子Ｄ!$D$38)</f>
        <v/>
      </c>
      <c r="H15" s="153" t="str">
        <f>IF(Ａクラス男子Ｄ!$E$37="","",Ａクラス男子Ｄ!$E$37)</f>
        <v/>
      </c>
      <c r="I15" s="153" t="str">
        <f>IF(Ａクラス男子Ｄ!$E$38="","",Ａクラス男子Ｄ!$E$38)</f>
        <v/>
      </c>
      <c r="J15" s="79" t="str">
        <f>IF(Ａクラス男子Ｄ!$F$37="","",Ａクラス男子Ｄ!$F$37)</f>
        <v/>
      </c>
      <c r="K15" s="76">
        <v>12</v>
      </c>
      <c r="L15" s="77" t="str">
        <f>IF(Ｂクラス男子Ｄ!$B$37="","",Ｂクラス男子Ｄ!$B$37)</f>
        <v/>
      </c>
      <c r="M15" s="77" t="str">
        <f>IF(Ｂクラス男子Ｄ!$B$38="","",Ｂクラス男子Ｄ!$B$38)</f>
        <v/>
      </c>
      <c r="N15" s="77" t="str">
        <f>IF(Ｂクラス男子Ｄ!$C$37="","",Ｂクラス男子Ｄ!$C$37)</f>
        <v/>
      </c>
      <c r="O15" s="77" t="str">
        <f>IF(Ｂクラス男子Ｄ!$C$38="","",Ｂクラス男子Ｄ!$C$38)</f>
        <v/>
      </c>
      <c r="P15" s="77" t="str">
        <f>IF(Ｂクラス男子Ｄ!$D$37="","",Ｂクラス男子Ｄ!$D$37)</f>
        <v/>
      </c>
      <c r="Q15" s="77" t="str">
        <f>IF(Ｂクラス男子Ｄ!$D$38="","",Ｂクラス男子Ｄ!$D$38)</f>
        <v/>
      </c>
      <c r="R15" s="154" t="str">
        <f>IF(Ｂクラス男子Ｄ!$E$37="","",Ｂクラス男子Ｄ!$E$37)</f>
        <v/>
      </c>
      <c r="S15" s="154" t="str">
        <f>IF(Ｂクラス男子Ｄ!$E$38="","",Ｂクラス男子Ｄ!$E$38)</f>
        <v/>
      </c>
      <c r="T15" s="77" t="str">
        <f>IF(Ｂクラス男子Ｄ!$F$37="","",Ｂクラス男子Ｄ!$F$37)</f>
        <v/>
      </c>
      <c r="U15" s="74">
        <v>12</v>
      </c>
      <c r="V15" s="75" t="str">
        <f>IF(Ｃクラス男子Ｄ!$B$37="","",Ｃクラス男子Ｄ!$B$37)</f>
        <v/>
      </c>
      <c r="W15" s="75" t="str">
        <f>IF(Ｃクラス男子Ｄ!$B$38="","",Ｃクラス男子Ｄ!$B$38)</f>
        <v/>
      </c>
      <c r="X15" s="75" t="str">
        <f>IF(Ｃクラス男子Ｄ!$C$37="","",Ｃクラス男子Ｄ!$C$37)</f>
        <v/>
      </c>
      <c r="Y15" s="75" t="str">
        <f>IF(Ｃクラス男子Ｄ!$C$38="","",Ｃクラス男子Ｄ!$C$38)</f>
        <v/>
      </c>
      <c r="Z15" s="75" t="str">
        <f>IF(Ｃクラス男子Ｄ!$D$37="","",Ｃクラス男子Ｄ!$D$37)</f>
        <v/>
      </c>
      <c r="AA15" s="75" t="str">
        <f>IF(Ｃクラス男子Ｄ!$D$38="","",Ｃクラス男子Ｄ!$D$38)</f>
        <v/>
      </c>
      <c r="AB15" s="155" t="str">
        <f>IF(Ｃクラス男子Ｄ!$E$37="","",Ｃクラス男子Ｄ!$E$37)</f>
        <v/>
      </c>
      <c r="AC15" s="155" t="str">
        <f>IF(Ｃクラス男子Ｄ!$E$38="","",Ｃクラス男子Ｄ!$E$38)</f>
        <v/>
      </c>
      <c r="AD15" s="75" t="str">
        <f>IF(Ｃクラス男子Ｄ!$F$37="","",Ｃクラス男子Ｄ!$F$37)</f>
        <v/>
      </c>
      <c r="AE15" s="72">
        <v>12</v>
      </c>
      <c r="AF15" s="73" t="str">
        <f>IF(Ｄクラス男子Ｄ!$B$37="","",Ｄクラス男子Ｄ!$B$37)</f>
        <v/>
      </c>
      <c r="AG15" s="73" t="str">
        <f>IF(Ｄクラス男子Ｄ!$B$38="","",Ｄクラス男子Ｄ!$B$38)</f>
        <v/>
      </c>
      <c r="AH15" s="73" t="str">
        <f>IF(Ｄクラス男子Ｄ!$C$37="","",Ｄクラス男子Ｄ!$C$37)</f>
        <v/>
      </c>
      <c r="AI15" s="73" t="str">
        <f>IF(Ｄクラス男子Ｄ!$C$38="","",Ｄクラス男子Ｄ!$C$38)</f>
        <v/>
      </c>
      <c r="AJ15" s="73" t="str">
        <f>IF(Ｄクラス男子Ｄ!$D$37="","",Ｄクラス男子Ｄ!$D$37)</f>
        <v/>
      </c>
      <c r="AK15" s="73" t="str">
        <f>IF(Ｄクラス男子Ｄ!$D$38="","",Ｄクラス男子Ｄ!$D$38)</f>
        <v/>
      </c>
      <c r="AL15" s="156" t="str">
        <f>IF(Ｄクラス男子Ｄ!$E$37="","",Ｄクラス男子Ｄ!$E$37)</f>
        <v/>
      </c>
      <c r="AM15" s="156" t="str">
        <f>IF(Ｄクラス男子Ｄ!$E$38="","",Ｄクラス男子Ｄ!$E$38)</f>
        <v/>
      </c>
      <c r="AN15" s="73" t="str">
        <f>IF(Ｄクラス男子Ｄ!$F$37="","",Ｄクラス男子Ｄ!$F$37)</f>
        <v/>
      </c>
      <c r="AO15" s="78">
        <v>12</v>
      </c>
      <c r="AP15" s="79" t="str">
        <f>IF(Ａクラス女子Ｄ!$B$37="","",Ａクラス女子Ｄ!$B$37)</f>
        <v/>
      </c>
      <c r="AQ15" s="79" t="str">
        <f>IF(Ａクラス女子Ｄ!$B$38="","",Ａクラス女子Ｄ!$B$38)</f>
        <v/>
      </c>
      <c r="AR15" s="79" t="str">
        <f>IF(Ａクラス女子Ｄ!$C$37="","",Ａクラス女子Ｄ!$C$37)</f>
        <v/>
      </c>
      <c r="AS15" s="79" t="str">
        <f>IF(Ａクラス女子Ｄ!$C$38="","",Ａクラス女子Ｄ!$C$38)</f>
        <v/>
      </c>
      <c r="AT15" s="79" t="str">
        <f>IF(Ａクラス女子Ｄ!$D$37="","",Ａクラス女子Ｄ!$D$37)</f>
        <v/>
      </c>
      <c r="AU15" s="79" t="str">
        <f>IF(Ａクラス女子Ｄ!$D$38="","",Ａクラス女子Ｄ!$D$38)</f>
        <v/>
      </c>
      <c r="AV15" s="153" t="str">
        <f>IF(Ａクラス女子Ｄ!$E$37="","",Ａクラス女子Ｄ!$E$37)</f>
        <v/>
      </c>
      <c r="AW15" s="153" t="str">
        <f>IF(Ａクラス女子Ｄ!$E$38="","",Ａクラス女子Ｄ!$E$38)</f>
        <v/>
      </c>
      <c r="AX15" s="79" t="str">
        <f>IF(Ａクラス女子Ｄ!$F$37="","",Ａクラス女子Ｄ!$F$37)</f>
        <v/>
      </c>
      <c r="AY15" s="76">
        <v>12</v>
      </c>
      <c r="AZ15" s="77" t="str">
        <f>IF(Ｂクラス女子Ｄ!$B$37="","",Ｂクラス女子Ｄ!$B$37)</f>
        <v/>
      </c>
      <c r="BA15" s="77" t="str">
        <f>IF(Ｂクラス女子Ｄ!$B$38="","",Ｂクラス女子Ｄ!$B$38)</f>
        <v/>
      </c>
      <c r="BB15" s="77" t="str">
        <f>IF(Ｂクラス女子Ｄ!$C$37="","",Ｂクラス女子Ｄ!$C$37)</f>
        <v/>
      </c>
      <c r="BC15" s="77" t="str">
        <f>IF(Ｂクラス女子Ｄ!$C$38="","",Ｂクラス女子Ｄ!$C$38)</f>
        <v/>
      </c>
      <c r="BD15" s="77" t="str">
        <f>IF(Ｂクラス女子Ｄ!$D$37="","",Ｂクラス女子Ｄ!$D$37)</f>
        <v/>
      </c>
      <c r="BE15" s="77" t="str">
        <f>IF(Ｂクラス女子Ｄ!$D$38="","",Ｂクラス女子Ｄ!$D$38)</f>
        <v/>
      </c>
      <c r="BF15" s="154" t="str">
        <f>IF(Ｂクラス女子Ｄ!$E$37="","",Ｂクラス女子Ｄ!$E$37)</f>
        <v/>
      </c>
      <c r="BG15" s="154" t="str">
        <f>IF(Ｂクラス女子Ｄ!$E$38="","",Ｂクラス女子Ｄ!$E$38)</f>
        <v/>
      </c>
      <c r="BH15" s="77" t="str">
        <f>IF(Ｂクラス女子Ｄ!$F$37="","",Ｂクラス女子Ｄ!$F$37)</f>
        <v/>
      </c>
      <c r="BI15" s="74">
        <v>12</v>
      </c>
      <c r="BJ15" s="75" t="str">
        <f>IF(Ｃクラス女子Ｄ!$B$37="","",Ｃクラス女子Ｄ!$B$37)</f>
        <v/>
      </c>
      <c r="BK15" s="75" t="str">
        <f>IF(Ｃクラス女子Ｄ!$B$38="","",Ｃクラス女子Ｄ!$B$38)</f>
        <v/>
      </c>
      <c r="BL15" s="75" t="str">
        <f>IF(Ｃクラス女子Ｄ!$C$37="","",Ｃクラス女子Ｄ!$C$37)</f>
        <v/>
      </c>
      <c r="BM15" s="75" t="str">
        <f>IF(Ｃクラス女子Ｄ!$C$38="","",Ｃクラス女子Ｄ!$C$38)</f>
        <v/>
      </c>
      <c r="BN15" s="75" t="str">
        <f>IF(Ｃクラス女子Ｄ!$D$37="","",Ｃクラス女子Ｄ!$D$37)</f>
        <v/>
      </c>
      <c r="BO15" s="75" t="str">
        <f>IF(Ｃクラス女子Ｄ!$D$38="","",Ｃクラス女子Ｄ!$D$38)</f>
        <v/>
      </c>
      <c r="BP15" s="155" t="str">
        <f>IF(Ｃクラス女子Ｄ!$E$37="","",Ｃクラス女子Ｄ!$E$37)</f>
        <v/>
      </c>
      <c r="BQ15" s="155" t="str">
        <f>IF(Ｃクラス女子Ｄ!$E$38="","",Ｃクラス女子Ｄ!$E$38)</f>
        <v/>
      </c>
      <c r="BR15" s="75" t="str">
        <f>IF(Ｃクラス女子Ｄ!$F$37="","",Ｃクラス女子Ｄ!$F$37)</f>
        <v/>
      </c>
      <c r="BS15" s="72">
        <v>12</v>
      </c>
      <c r="BT15" s="73" t="str">
        <f>IF(Ｄクラス女子Ｄ!$B$37="","",Ｄクラス女子Ｄ!$B$37)</f>
        <v/>
      </c>
      <c r="BU15" s="73" t="str">
        <f>IF(Ｄクラス女子Ｄ!$B$38="","",Ｄクラス女子Ｄ!$B$38)</f>
        <v/>
      </c>
      <c r="BV15" s="73" t="str">
        <f>IF(Ｄクラス女子Ｄ!$C$37="","",Ｄクラス女子Ｄ!$C$37)</f>
        <v/>
      </c>
      <c r="BW15" s="73" t="str">
        <f>IF(Ｄクラス女子Ｄ!$C$38="","",Ｄクラス女子Ｄ!$C$38)</f>
        <v/>
      </c>
      <c r="BX15" s="73" t="str">
        <f>IF(Ｄクラス女子Ｄ!$D$37="","",Ｄクラス女子Ｄ!$D$37)</f>
        <v/>
      </c>
      <c r="BY15" s="73" t="str">
        <f>IF(Ｄクラス女子Ｄ!$D$38="","",Ｄクラス女子Ｄ!$D$38)</f>
        <v/>
      </c>
      <c r="BZ15" s="156" t="str">
        <f>IF(Ｄクラス女子Ｄ!$E$37="","",Ｄクラス女子Ｄ!$E$37)</f>
        <v/>
      </c>
      <c r="CA15" s="156" t="str">
        <f>IF(Ｄクラス女子Ｄ!$E$38="","",Ｄクラス女子Ｄ!$E$38)</f>
        <v/>
      </c>
      <c r="CB15" s="73" t="str">
        <f>IF(Ｄクラス女子Ｄ!$F$37="","",Ｄクラス女子Ｄ!$F$37)</f>
        <v/>
      </c>
    </row>
    <row r="16" spans="1:80" ht="18.75" x14ac:dyDescent="0.15">
      <c r="A16" s="78">
        <v>13</v>
      </c>
      <c r="B16" s="79" t="str">
        <f>IF(Ａクラス男子Ｄ!$B$39="","",Ａクラス男子Ｄ!$B$39)</f>
        <v/>
      </c>
      <c r="C16" s="79" t="str">
        <f>IF(Ａクラス男子Ｄ!$B$40="","",Ａクラス男子Ｄ!$B$40)</f>
        <v/>
      </c>
      <c r="D16" s="79" t="str">
        <f>IF(Ａクラス男子Ｄ!$C$39="","",Ａクラス男子Ｄ!$C$39)</f>
        <v/>
      </c>
      <c r="E16" s="79" t="str">
        <f>IF(Ａクラス男子Ｄ!$C$40="","",Ａクラス男子Ｄ!$C$40)</f>
        <v/>
      </c>
      <c r="F16" s="79" t="str">
        <f>IF(Ａクラス男子Ｄ!$D$39="","",Ａクラス男子Ｄ!$D$39)</f>
        <v/>
      </c>
      <c r="G16" s="79" t="str">
        <f>IF(Ａクラス男子Ｄ!$D$40="","",Ａクラス男子Ｄ!$D$40)</f>
        <v/>
      </c>
      <c r="H16" s="153" t="str">
        <f>IF(Ａクラス男子Ｄ!$E$39="","",Ａクラス男子Ｄ!$E$39)</f>
        <v/>
      </c>
      <c r="I16" s="153" t="str">
        <f>IF(Ａクラス男子Ｄ!$E$40="","",Ａクラス男子Ｄ!$E$40)</f>
        <v/>
      </c>
      <c r="J16" s="79" t="str">
        <f>IF(Ａクラス男子Ｄ!$F$39="","",Ａクラス男子Ｄ!$F$39)</f>
        <v/>
      </c>
      <c r="K16" s="76">
        <v>13</v>
      </c>
      <c r="L16" s="77" t="str">
        <f>IF(Ｂクラス男子Ｄ!$B$39="","",Ｂクラス男子Ｄ!$B$39)</f>
        <v/>
      </c>
      <c r="M16" s="77" t="str">
        <f>IF(Ｂクラス男子Ｄ!$B$40="","",Ｂクラス男子Ｄ!$B$40)</f>
        <v/>
      </c>
      <c r="N16" s="77" t="str">
        <f>IF(Ｂクラス男子Ｄ!$C$39="","",Ｂクラス男子Ｄ!$C$39)</f>
        <v/>
      </c>
      <c r="O16" s="77" t="str">
        <f>IF(Ｂクラス男子Ｄ!$C$40="","",Ｂクラス男子Ｄ!$C$40)</f>
        <v/>
      </c>
      <c r="P16" s="77" t="str">
        <f>IF(Ｂクラス男子Ｄ!$D$39="","",Ｂクラス男子Ｄ!$D$39)</f>
        <v/>
      </c>
      <c r="Q16" s="77" t="str">
        <f>IF(Ｂクラス男子Ｄ!$D$40="","",Ｂクラス男子Ｄ!$D$40)</f>
        <v/>
      </c>
      <c r="R16" s="154" t="str">
        <f>IF(Ｂクラス男子Ｄ!$E$39="","",Ｂクラス男子Ｄ!$E$39)</f>
        <v/>
      </c>
      <c r="S16" s="154" t="str">
        <f>IF(Ｂクラス男子Ｄ!$E$40="","",Ｂクラス男子Ｄ!$E$40)</f>
        <v/>
      </c>
      <c r="T16" s="77" t="str">
        <f>IF(Ｂクラス男子Ｄ!$F$39="","",Ｂクラス男子Ｄ!$F$39)</f>
        <v/>
      </c>
      <c r="U16" s="74">
        <v>13</v>
      </c>
      <c r="V16" s="75" t="str">
        <f>IF(Ｃクラス男子Ｄ!$B$39="","",Ｃクラス男子Ｄ!$B$39)</f>
        <v/>
      </c>
      <c r="W16" s="75" t="str">
        <f>IF(Ｃクラス男子Ｄ!$B$40="","",Ｃクラス男子Ｄ!$B$40)</f>
        <v/>
      </c>
      <c r="X16" s="75" t="str">
        <f>IF(Ｃクラス男子Ｄ!$C$39="","",Ｃクラス男子Ｄ!$C$39)</f>
        <v/>
      </c>
      <c r="Y16" s="75" t="str">
        <f>IF(Ｃクラス男子Ｄ!$C$40="","",Ｃクラス男子Ｄ!$C$40)</f>
        <v/>
      </c>
      <c r="Z16" s="75" t="str">
        <f>IF(Ｃクラス男子Ｄ!$D$39="","",Ｃクラス男子Ｄ!$D$39)</f>
        <v/>
      </c>
      <c r="AA16" s="75" t="str">
        <f>IF(Ｃクラス男子Ｄ!$D$40="","",Ｃクラス男子Ｄ!$D$40)</f>
        <v/>
      </c>
      <c r="AB16" s="155" t="str">
        <f>IF(Ｃクラス男子Ｄ!$E$39="","",Ｃクラス男子Ｄ!$E$39)</f>
        <v/>
      </c>
      <c r="AC16" s="155" t="str">
        <f>IF(Ｃクラス男子Ｄ!$E$40="","",Ｃクラス男子Ｄ!$E$40)</f>
        <v/>
      </c>
      <c r="AD16" s="75" t="str">
        <f>IF(Ｃクラス男子Ｄ!$F$39="","",Ｃクラス男子Ｄ!$F$39)</f>
        <v/>
      </c>
      <c r="AE16" s="72">
        <v>13</v>
      </c>
      <c r="AF16" s="73" t="str">
        <f>IF(Ｄクラス男子Ｄ!$B$39="","",Ｄクラス男子Ｄ!$B$39)</f>
        <v/>
      </c>
      <c r="AG16" s="73" t="str">
        <f>IF(Ｄクラス男子Ｄ!$B$40="","",Ｄクラス男子Ｄ!$B$40)</f>
        <v/>
      </c>
      <c r="AH16" s="73" t="str">
        <f>IF(Ｄクラス男子Ｄ!$C$39="","",Ｄクラス男子Ｄ!$C$39)</f>
        <v/>
      </c>
      <c r="AI16" s="73" t="str">
        <f>IF(Ｄクラス男子Ｄ!$C$40="","",Ｄクラス男子Ｄ!$C$40)</f>
        <v/>
      </c>
      <c r="AJ16" s="73" t="str">
        <f>IF(Ｄクラス男子Ｄ!$D$39="","",Ｄクラス男子Ｄ!$D$39)</f>
        <v/>
      </c>
      <c r="AK16" s="73" t="str">
        <f>IF(Ｄクラス男子Ｄ!$D$40="","",Ｄクラス男子Ｄ!$D$40)</f>
        <v/>
      </c>
      <c r="AL16" s="156" t="str">
        <f>IF(Ｄクラス男子Ｄ!$E$39="","",Ｄクラス男子Ｄ!$E$39)</f>
        <v/>
      </c>
      <c r="AM16" s="156" t="str">
        <f>IF(Ｄクラス男子Ｄ!$E$40="","",Ｄクラス男子Ｄ!$E$40)</f>
        <v/>
      </c>
      <c r="AN16" s="73" t="str">
        <f>IF(Ｄクラス男子Ｄ!$F$39="","",Ｄクラス男子Ｄ!$F$39)</f>
        <v/>
      </c>
      <c r="AO16" s="78">
        <v>13</v>
      </c>
      <c r="AP16" s="79" t="str">
        <f>IF(Ａクラス女子Ｄ!$B$39="","",Ａクラス女子Ｄ!$B$39)</f>
        <v/>
      </c>
      <c r="AQ16" s="79" t="str">
        <f>IF(Ａクラス女子Ｄ!$B$40="","",Ａクラス女子Ｄ!$B$40)</f>
        <v/>
      </c>
      <c r="AR16" s="79" t="str">
        <f>IF(Ａクラス女子Ｄ!$C$39="","",Ａクラス女子Ｄ!$C$39)</f>
        <v/>
      </c>
      <c r="AS16" s="79" t="str">
        <f>IF(Ａクラス女子Ｄ!$C$40="","",Ａクラス女子Ｄ!$C$40)</f>
        <v/>
      </c>
      <c r="AT16" s="79" t="str">
        <f>IF(Ａクラス女子Ｄ!$D$39="","",Ａクラス女子Ｄ!$D$39)</f>
        <v/>
      </c>
      <c r="AU16" s="79" t="str">
        <f>IF(Ａクラス女子Ｄ!$D$40="","",Ａクラス女子Ｄ!$D$40)</f>
        <v/>
      </c>
      <c r="AV16" s="153" t="str">
        <f>IF(Ａクラス女子Ｄ!$E$39="","",Ａクラス女子Ｄ!$E$39)</f>
        <v/>
      </c>
      <c r="AW16" s="153" t="str">
        <f>IF(Ａクラス女子Ｄ!$E$40="","",Ａクラス女子Ｄ!$E$40)</f>
        <v/>
      </c>
      <c r="AX16" s="79" t="str">
        <f>IF(Ａクラス女子Ｄ!$F$39="","",Ａクラス女子Ｄ!$F$39)</f>
        <v/>
      </c>
      <c r="AY16" s="76">
        <v>13</v>
      </c>
      <c r="AZ16" s="77" t="str">
        <f>IF(Ｂクラス女子Ｄ!$B$39="","",Ｂクラス女子Ｄ!$B$39)</f>
        <v/>
      </c>
      <c r="BA16" s="77" t="str">
        <f>IF(Ｂクラス女子Ｄ!$B$40="","",Ｂクラス女子Ｄ!$B$40)</f>
        <v/>
      </c>
      <c r="BB16" s="77" t="str">
        <f>IF(Ｂクラス女子Ｄ!$C$39="","",Ｂクラス女子Ｄ!$C$39)</f>
        <v/>
      </c>
      <c r="BC16" s="77" t="str">
        <f>IF(Ｂクラス女子Ｄ!$C$40="","",Ｂクラス女子Ｄ!$C$40)</f>
        <v/>
      </c>
      <c r="BD16" s="77" t="str">
        <f>IF(Ｂクラス女子Ｄ!$D$39="","",Ｂクラス女子Ｄ!$D$39)</f>
        <v/>
      </c>
      <c r="BE16" s="77" t="str">
        <f>IF(Ｂクラス女子Ｄ!$D$40="","",Ｂクラス女子Ｄ!$D$40)</f>
        <v/>
      </c>
      <c r="BF16" s="154" t="str">
        <f>IF(Ｂクラス女子Ｄ!$E$39="","",Ｂクラス女子Ｄ!$E$39)</f>
        <v/>
      </c>
      <c r="BG16" s="154" t="str">
        <f>IF(Ｂクラス女子Ｄ!$E$40="","",Ｂクラス女子Ｄ!$E$40)</f>
        <v/>
      </c>
      <c r="BH16" s="77" t="str">
        <f>IF(Ｂクラス女子Ｄ!$F$39="","",Ｂクラス女子Ｄ!$F$39)</f>
        <v/>
      </c>
      <c r="BI16" s="74">
        <v>13</v>
      </c>
      <c r="BJ16" s="75" t="str">
        <f>IF(Ｃクラス女子Ｄ!$B$39="","",Ｃクラス女子Ｄ!$B$39)</f>
        <v/>
      </c>
      <c r="BK16" s="75" t="str">
        <f>IF(Ｃクラス女子Ｄ!$B$40="","",Ｃクラス女子Ｄ!$B$40)</f>
        <v/>
      </c>
      <c r="BL16" s="75" t="str">
        <f>IF(Ｃクラス女子Ｄ!$C$39="","",Ｃクラス女子Ｄ!$C$39)</f>
        <v/>
      </c>
      <c r="BM16" s="75" t="str">
        <f>IF(Ｃクラス女子Ｄ!$C$40="","",Ｃクラス女子Ｄ!$C$40)</f>
        <v/>
      </c>
      <c r="BN16" s="75" t="str">
        <f>IF(Ｃクラス女子Ｄ!$D$39="","",Ｃクラス女子Ｄ!$D$39)</f>
        <v/>
      </c>
      <c r="BO16" s="75" t="str">
        <f>IF(Ｃクラス女子Ｄ!$D$40="","",Ｃクラス女子Ｄ!$D$40)</f>
        <v/>
      </c>
      <c r="BP16" s="155" t="str">
        <f>IF(Ｃクラス女子Ｄ!$E$39="","",Ｃクラス女子Ｄ!$E$39)</f>
        <v/>
      </c>
      <c r="BQ16" s="155" t="str">
        <f>IF(Ｃクラス女子Ｄ!$E$40="","",Ｃクラス女子Ｄ!$E$40)</f>
        <v/>
      </c>
      <c r="BR16" s="75" t="str">
        <f>IF(Ｃクラス女子Ｄ!$F$39="","",Ｃクラス女子Ｄ!$F$39)</f>
        <v/>
      </c>
      <c r="BS16" s="72">
        <v>13</v>
      </c>
      <c r="BT16" s="73" t="str">
        <f>IF(Ｄクラス女子Ｄ!$B$39="","",Ｄクラス女子Ｄ!$B$39)</f>
        <v/>
      </c>
      <c r="BU16" s="73" t="str">
        <f>IF(Ｄクラス女子Ｄ!$B$40="","",Ｄクラス女子Ｄ!$B$40)</f>
        <v/>
      </c>
      <c r="BV16" s="73" t="str">
        <f>IF(Ｄクラス女子Ｄ!$C$39="","",Ｄクラス女子Ｄ!$C$39)</f>
        <v/>
      </c>
      <c r="BW16" s="73" t="str">
        <f>IF(Ｄクラス女子Ｄ!$C$40="","",Ｄクラス女子Ｄ!$C$40)</f>
        <v/>
      </c>
      <c r="BX16" s="73" t="str">
        <f>IF(Ｄクラス女子Ｄ!$D$39="","",Ｄクラス女子Ｄ!$D$39)</f>
        <v/>
      </c>
      <c r="BY16" s="73" t="str">
        <f>IF(Ｄクラス女子Ｄ!$D$40="","",Ｄクラス女子Ｄ!$D$40)</f>
        <v/>
      </c>
      <c r="BZ16" s="156" t="str">
        <f>IF(Ｄクラス女子Ｄ!$E$39="","",Ｄクラス女子Ｄ!$E$39)</f>
        <v/>
      </c>
      <c r="CA16" s="156" t="str">
        <f>IF(Ｄクラス女子Ｄ!$E$40="","",Ｄクラス女子Ｄ!$E$40)</f>
        <v/>
      </c>
      <c r="CB16" s="73" t="str">
        <f>IF(Ｄクラス女子Ｄ!$F$39="","",Ｄクラス女子Ｄ!$F$39)</f>
        <v/>
      </c>
    </row>
    <row r="17" spans="1:80" ht="18.75" x14ac:dyDescent="0.15">
      <c r="A17" s="78">
        <v>14</v>
      </c>
      <c r="B17" s="79" t="str">
        <f>IF(Ａクラス男子Ｄ!$B$41="","",Ａクラス男子Ｄ!$B$41)</f>
        <v/>
      </c>
      <c r="C17" s="79" t="str">
        <f>IF(Ａクラス男子Ｄ!$B$42="","",Ａクラス男子Ｄ!$B$42)</f>
        <v/>
      </c>
      <c r="D17" s="79" t="str">
        <f>IF(Ａクラス男子Ｄ!$C$41="","",Ａクラス男子Ｄ!$C$41)</f>
        <v/>
      </c>
      <c r="E17" s="79" t="str">
        <f>IF(Ａクラス男子Ｄ!$C$42="","",Ａクラス男子Ｄ!$C$42)</f>
        <v/>
      </c>
      <c r="F17" s="79" t="str">
        <f>IF(Ａクラス男子Ｄ!$D$41="","",Ａクラス男子Ｄ!$D$41)</f>
        <v/>
      </c>
      <c r="G17" s="79" t="str">
        <f>IF(Ａクラス男子Ｄ!$D$42="","",Ａクラス男子Ｄ!$D$42)</f>
        <v/>
      </c>
      <c r="H17" s="153" t="str">
        <f>IF(Ａクラス男子Ｄ!$E$41="","",Ａクラス男子Ｄ!$E$41)</f>
        <v/>
      </c>
      <c r="I17" s="153" t="str">
        <f>IF(Ａクラス男子Ｄ!$E$42="","",Ａクラス男子Ｄ!$E$42)</f>
        <v/>
      </c>
      <c r="J17" s="79" t="str">
        <f>IF(Ａクラス男子Ｄ!$F$41="","",Ａクラス男子Ｄ!$F$41)</f>
        <v/>
      </c>
      <c r="K17" s="76">
        <v>14</v>
      </c>
      <c r="L17" s="77" t="str">
        <f>IF(Ｂクラス男子Ｄ!$B$41="","",Ｂクラス男子Ｄ!$B$41)</f>
        <v/>
      </c>
      <c r="M17" s="77" t="str">
        <f>IF(Ｂクラス男子Ｄ!$B$42="","",Ｂクラス男子Ｄ!$B$42)</f>
        <v/>
      </c>
      <c r="N17" s="77" t="str">
        <f>IF(Ｂクラス男子Ｄ!$C$41="","",Ｂクラス男子Ｄ!$C$41)</f>
        <v/>
      </c>
      <c r="O17" s="77" t="str">
        <f>IF(Ｂクラス男子Ｄ!$C$42="","",Ｂクラス男子Ｄ!$C$42)</f>
        <v/>
      </c>
      <c r="P17" s="77" t="str">
        <f>IF(Ｂクラス男子Ｄ!$D$41="","",Ｂクラス男子Ｄ!$D$41)</f>
        <v/>
      </c>
      <c r="Q17" s="77" t="str">
        <f>IF(Ｂクラス男子Ｄ!$D$42="","",Ｂクラス男子Ｄ!$D$42)</f>
        <v/>
      </c>
      <c r="R17" s="154" t="str">
        <f>IF(Ｂクラス男子Ｄ!$E$41="","",Ｂクラス男子Ｄ!$E$41)</f>
        <v/>
      </c>
      <c r="S17" s="154" t="str">
        <f>IF(Ｂクラス男子Ｄ!$E$42="","",Ｂクラス男子Ｄ!$E$42)</f>
        <v/>
      </c>
      <c r="T17" s="77" t="str">
        <f>IF(Ｂクラス男子Ｄ!$F$41="","",Ｂクラス男子Ｄ!$F$41)</f>
        <v/>
      </c>
      <c r="U17" s="74">
        <v>14</v>
      </c>
      <c r="V17" s="75" t="str">
        <f>IF(Ｃクラス男子Ｄ!$B$41="","",Ｃクラス男子Ｄ!$B$41)</f>
        <v/>
      </c>
      <c r="W17" s="75" t="str">
        <f>IF(Ｃクラス男子Ｄ!$B$42="","",Ｃクラス男子Ｄ!$B$42)</f>
        <v/>
      </c>
      <c r="X17" s="75" t="str">
        <f>IF(Ｃクラス男子Ｄ!$C$41="","",Ｃクラス男子Ｄ!$C$41)</f>
        <v/>
      </c>
      <c r="Y17" s="75" t="str">
        <f>IF(Ｃクラス男子Ｄ!$C$42="","",Ｃクラス男子Ｄ!$C$42)</f>
        <v/>
      </c>
      <c r="Z17" s="75" t="str">
        <f>IF(Ｃクラス男子Ｄ!$D$41="","",Ｃクラス男子Ｄ!$D$41)</f>
        <v/>
      </c>
      <c r="AA17" s="75" t="str">
        <f>IF(Ｃクラス男子Ｄ!$D$42="","",Ｃクラス男子Ｄ!$D$42)</f>
        <v/>
      </c>
      <c r="AB17" s="155" t="str">
        <f>IF(Ｃクラス男子Ｄ!$E$41="","",Ｃクラス男子Ｄ!$E$41)</f>
        <v/>
      </c>
      <c r="AC17" s="155" t="str">
        <f>IF(Ｃクラス男子Ｄ!$E$42="","",Ｃクラス男子Ｄ!$E$42)</f>
        <v/>
      </c>
      <c r="AD17" s="75" t="str">
        <f>IF(Ｃクラス男子Ｄ!$F$41="","",Ｃクラス男子Ｄ!$F$41)</f>
        <v/>
      </c>
      <c r="AE17" s="72">
        <v>14</v>
      </c>
      <c r="AF17" s="73" t="str">
        <f>IF(Ｄクラス男子Ｄ!$B$41="","",Ｄクラス男子Ｄ!$B$41)</f>
        <v/>
      </c>
      <c r="AG17" s="73" t="str">
        <f>IF(Ｄクラス男子Ｄ!$B$42="","",Ｄクラス男子Ｄ!$B$42)</f>
        <v/>
      </c>
      <c r="AH17" s="73" t="str">
        <f>IF(Ｄクラス男子Ｄ!$C$41="","",Ｄクラス男子Ｄ!$C$41)</f>
        <v/>
      </c>
      <c r="AI17" s="73" t="str">
        <f>IF(Ｄクラス男子Ｄ!$C$42="","",Ｄクラス男子Ｄ!$C$42)</f>
        <v/>
      </c>
      <c r="AJ17" s="73" t="str">
        <f>IF(Ｄクラス男子Ｄ!$D$41="","",Ｄクラス男子Ｄ!$D$41)</f>
        <v/>
      </c>
      <c r="AK17" s="73" t="str">
        <f>IF(Ｄクラス男子Ｄ!$D$42="","",Ｄクラス男子Ｄ!$D$42)</f>
        <v/>
      </c>
      <c r="AL17" s="156" t="str">
        <f>IF(Ｄクラス男子Ｄ!$E$41="","",Ｄクラス男子Ｄ!$E$41)</f>
        <v/>
      </c>
      <c r="AM17" s="156" t="str">
        <f>IF(Ｄクラス男子Ｄ!$E$42="","",Ｄクラス男子Ｄ!$E$42)</f>
        <v/>
      </c>
      <c r="AN17" s="73" t="str">
        <f>IF(Ｄクラス男子Ｄ!$F$41="","",Ｄクラス男子Ｄ!$F$41)</f>
        <v/>
      </c>
      <c r="AO17" s="78">
        <v>14</v>
      </c>
      <c r="AP17" s="79" t="str">
        <f>IF(Ａクラス女子Ｄ!$B$41="","",Ａクラス女子Ｄ!$B$41)</f>
        <v/>
      </c>
      <c r="AQ17" s="79" t="str">
        <f>IF(Ａクラス女子Ｄ!$B$42="","",Ａクラス女子Ｄ!$B$42)</f>
        <v/>
      </c>
      <c r="AR17" s="79" t="str">
        <f>IF(Ａクラス女子Ｄ!$C$41="","",Ａクラス女子Ｄ!$C$41)</f>
        <v/>
      </c>
      <c r="AS17" s="79" t="str">
        <f>IF(Ａクラス女子Ｄ!$C$42="","",Ａクラス女子Ｄ!$C$42)</f>
        <v/>
      </c>
      <c r="AT17" s="79" t="str">
        <f>IF(Ａクラス女子Ｄ!$D$41="","",Ａクラス女子Ｄ!$D$41)</f>
        <v/>
      </c>
      <c r="AU17" s="79" t="str">
        <f>IF(Ａクラス女子Ｄ!$D$42="","",Ａクラス女子Ｄ!$D$42)</f>
        <v/>
      </c>
      <c r="AV17" s="153" t="str">
        <f>IF(Ａクラス女子Ｄ!$E$41="","",Ａクラス女子Ｄ!$E$41)</f>
        <v/>
      </c>
      <c r="AW17" s="153" t="str">
        <f>IF(Ａクラス女子Ｄ!$E$42="","",Ａクラス女子Ｄ!$E$42)</f>
        <v/>
      </c>
      <c r="AX17" s="79" t="str">
        <f>IF(Ａクラス女子Ｄ!$F$41="","",Ａクラス女子Ｄ!$F$41)</f>
        <v/>
      </c>
      <c r="AY17" s="76">
        <v>14</v>
      </c>
      <c r="AZ17" s="77" t="str">
        <f>IF(Ｂクラス女子Ｄ!$B$41="","",Ｂクラス女子Ｄ!$B$41)</f>
        <v/>
      </c>
      <c r="BA17" s="77" t="str">
        <f>IF(Ｂクラス女子Ｄ!$B$42="","",Ｂクラス女子Ｄ!$B$42)</f>
        <v/>
      </c>
      <c r="BB17" s="77" t="str">
        <f>IF(Ｂクラス女子Ｄ!$C$41="","",Ｂクラス女子Ｄ!$C$41)</f>
        <v/>
      </c>
      <c r="BC17" s="77" t="str">
        <f>IF(Ｂクラス女子Ｄ!$C$42="","",Ｂクラス女子Ｄ!$C$42)</f>
        <v/>
      </c>
      <c r="BD17" s="77" t="str">
        <f>IF(Ｂクラス女子Ｄ!$D$41="","",Ｂクラス女子Ｄ!$D$41)</f>
        <v/>
      </c>
      <c r="BE17" s="77" t="str">
        <f>IF(Ｂクラス女子Ｄ!$D$42="","",Ｂクラス女子Ｄ!$D$42)</f>
        <v/>
      </c>
      <c r="BF17" s="154" t="str">
        <f>IF(Ｂクラス女子Ｄ!$E$41="","",Ｂクラス女子Ｄ!$E$41)</f>
        <v/>
      </c>
      <c r="BG17" s="154" t="str">
        <f>IF(Ｂクラス女子Ｄ!$E$42="","",Ｂクラス女子Ｄ!$E$42)</f>
        <v/>
      </c>
      <c r="BH17" s="77" t="str">
        <f>IF(Ｂクラス女子Ｄ!$F$41="","",Ｂクラス女子Ｄ!$F$41)</f>
        <v/>
      </c>
      <c r="BI17" s="74">
        <v>14</v>
      </c>
      <c r="BJ17" s="75" t="str">
        <f>IF(Ｃクラス女子Ｄ!$B$41="","",Ｃクラス女子Ｄ!$B$41)</f>
        <v/>
      </c>
      <c r="BK17" s="75" t="str">
        <f>IF(Ｃクラス女子Ｄ!$B$42="","",Ｃクラス女子Ｄ!$B$42)</f>
        <v/>
      </c>
      <c r="BL17" s="75" t="str">
        <f>IF(Ｃクラス女子Ｄ!$C$41="","",Ｃクラス女子Ｄ!$C$41)</f>
        <v/>
      </c>
      <c r="BM17" s="75" t="str">
        <f>IF(Ｃクラス女子Ｄ!$C$42="","",Ｃクラス女子Ｄ!$C$42)</f>
        <v/>
      </c>
      <c r="BN17" s="75" t="str">
        <f>IF(Ｃクラス女子Ｄ!$D$41="","",Ｃクラス女子Ｄ!$D$41)</f>
        <v/>
      </c>
      <c r="BO17" s="75" t="str">
        <f>IF(Ｃクラス女子Ｄ!$D$42="","",Ｃクラス女子Ｄ!$D$42)</f>
        <v/>
      </c>
      <c r="BP17" s="155" t="str">
        <f>IF(Ｃクラス女子Ｄ!$E$41="","",Ｃクラス女子Ｄ!$E$41)</f>
        <v/>
      </c>
      <c r="BQ17" s="155" t="str">
        <f>IF(Ｃクラス女子Ｄ!$E$42="","",Ｃクラス女子Ｄ!$E$42)</f>
        <v/>
      </c>
      <c r="BR17" s="75" t="str">
        <f>IF(Ｃクラス女子Ｄ!$F$41="","",Ｃクラス女子Ｄ!$F$41)</f>
        <v/>
      </c>
      <c r="BS17" s="72">
        <v>14</v>
      </c>
      <c r="BT17" s="73" t="str">
        <f>IF(Ｄクラス女子Ｄ!$B$41="","",Ｄクラス女子Ｄ!$B$41)</f>
        <v/>
      </c>
      <c r="BU17" s="73" t="str">
        <f>IF(Ｄクラス女子Ｄ!$B$42="","",Ｄクラス女子Ｄ!$B$42)</f>
        <v/>
      </c>
      <c r="BV17" s="73" t="str">
        <f>IF(Ｄクラス女子Ｄ!$C$41="","",Ｄクラス女子Ｄ!$C$41)</f>
        <v/>
      </c>
      <c r="BW17" s="73" t="str">
        <f>IF(Ｄクラス女子Ｄ!$C$42="","",Ｄクラス女子Ｄ!$C$42)</f>
        <v/>
      </c>
      <c r="BX17" s="73" t="str">
        <f>IF(Ｄクラス女子Ｄ!$D$41="","",Ｄクラス女子Ｄ!$D$41)</f>
        <v/>
      </c>
      <c r="BY17" s="73" t="str">
        <f>IF(Ｄクラス女子Ｄ!$D$42="","",Ｄクラス女子Ｄ!$D$42)</f>
        <v/>
      </c>
      <c r="BZ17" s="156" t="str">
        <f>IF(Ｄクラス女子Ｄ!$E$41="","",Ｄクラス女子Ｄ!$E$41)</f>
        <v/>
      </c>
      <c r="CA17" s="156" t="str">
        <f>IF(Ｄクラス女子Ｄ!$E$42="","",Ｄクラス女子Ｄ!$E$42)</f>
        <v/>
      </c>
      <c r="CB17" s="73" t="str">
        <f>IF(Ｄクラス女子Ｄ!$F$41="","",Ｄクラス女子Ｄ!$F$41)</f>
        <v/>
      </c>
    </row>
    <row r="18" spans="1:80" ht="18.75" x14ac:dyDescent="0.15">
      <c r="A18" s="78">
        <v>15</v>
      </c>
      <c r="B18" s="79" t="str">
        <f>IF(Ａクラス男子Ｄ!$B$43="","",Ａクラス男子Ｄ!$B$43)</f>
        <v/>
      </c>
      <c r="C18" s="79" t="str">
        <f>IF(Ａクラス男子Ｄ!$B$44="","",Ａクラス男子Ｄ!$B$44)</f>
        <v/>
      </c>
      <c r="D18" s="79" t="str">
        <f>IF(Ａクラス男子Ｄ!$C$43="","",Ａクラス男子Ｄ!$C$43)</f>
        <v/>
      </c>
      <c r="E18" s="79" t="str">
        <f>IF(Ａクラス男子Ｄ!$C$44="","",Ａクラス男子Ｄ!$C$44)</f>
        <v/>
      </c>
      <c r="F18" s="79" t="str">
        <f>IF(Ａクラス男子Ｄ!$D$43="","",Ａクラス男子Ｄ!$D$43)</f>
        <v/>
      </c>
      <c r="G18" s="79" t="str">
        <f>IF(Ａクラス男子Ｄ!$D$44="","",Ａクラス男子Ｄ!$D$44)</f>
        <v/>
      </c>
      <c r="H18" s="153" t="str">
        <f>IF(Ａクラス男子Ｄ!$E$43="","",Ａクラス男子Ｄ!$E$43)</f>
        <v/>
      </c>
      <c r="I18" s="153" t="str">
        <f>IF(Ａクラス男子Ｄ!$E$44="","",Ａクラス男子Ｄ!$E$44)</f>
        <v/>
      </c>
      <c r="J18" s="79" t="str">
        <f>IF(Ａクラス男子Ｄ!$F$43="","",Ａクラス男子Ｄ!$F$43)</f>
        <v/>
      </c>
      <c r="K18" s="76">
        <v>15</v>
      </c>
      <c r="L18" s="77" t="str">
        <f>IF(Ｂクラス男子Ｄ!$B$43="","",Ｂクラス男子Ｄ!$B$43)</f>
        <v/>
      </c>
      <c r="M18" s="77" t="str">
        <f>IF(Ｂクラス男子Ｄ!$B$44="","",Ｂクラス男子Ｄ!$B$44)</f>
        <v/>
      </c>
      <c r="N18" s="77" t="str">
        <f>IF(Ｂクラス男子Ｄ!$C$43="","",Ｂクラス男子Ｄ!$C$43)</f>
        <v/>
      </c>
      <c r="O18" s="77" t="str">
        <f>IF(Ｂクラス男子Ｄ!$C$44="","",Ｂクラス男子Ｄ!$C$44)</f>
        <v/>
      </c>
      <c r="P18" s="77" t="str">
        <f>IF(Ｂクラス男子Ｄ!$D$43="","",Ｂクラス男子Ｄ!$D$43)</f>
        <v/>
      </c>
      <c r="Q18" s="77" t="str">
        <f>IF(Ｂクラス男子Ｄ!$D$44="","",Ｂクラス男子Ｄ!$D$44)</f>
        <v/>
      </c>
      <c r="R18" s="154" t="str">
        <f>IF(Ｂクラス男子Ｄ!$E$43="","",Ｂクラス男子Ｄ!$E$43)</f>
        <v/>
      </c>
      <c r="S18" s="154" t="str">
        <f>IF(Ｂクラス男子Ｄ!$E$44="","",Ｂクラス男子Ｄ!$E$44)</f>
        <v/>
      </c>
      <c r="T18" s="77" t="str">
        <f>IF(Ｂクラス男子Ｄ!$F$43="","",Ｂクラス男子Ｄ!$F$43)</f>
        <v/>
      </c>
      <c r="U18" s="74">
        <v>15</v>
      </c>
      <c r="V18" s="75" t="str">
        <f>IF(Ｃクラス男子Ｄ!$B$43="","",Ｃクラス男子Ｄ!$B$43)</f>
        <v/>
      </c>
      <c r="W18" s="75" t="str">
        <f>IF(Ｃクラス男子Ｄ!$B$44="","",Ｃクラス男子Ｄ!$B$44)</f>
        <v/>
      </c>
      <c r="X18" s="75" t="str">
        <f>IF(Ｃクラス男子Ｄ!$C$43="","",Ｃクラス男子Ｄ!$C$43)</f>
        <v/>
      </c>
      <c r="Y18" s="75" t="str">
        <f>IF(Ｃクラス男子Ｄ!$C$44="","",Ｃクラス男子Ｄ!$C$44)</f>
        <v/>
      </c>
      <c r="Z18" s="75" t="str">
        <f>IF(Ｃクラス男子Ｄ!$D$43="","",Ｃクラス男子Ｄ!$D$43)</f>
        <v/>
      </c>
      <c r="AA18" s="75" t="str">
        <f>IF(Ｃクラス男子Ｄ!$D$44="","",Ｃクラス男子Ｄ!$D$44)</f>
        <v/>
      </c>
      <c r="AB18" s="155" t="str">
        <f>IF(Ｃクラス男子Ｄ!$E$43="","",Ｃクラス男子Ｄ!$E$43)</f>
        <v/>
      </c>
      <c r="AC18" s="155" t="str">
        <f>IF(Ｃクラス男子Ｄ!$E$44="","",Ｃクラス男子Ｄ!$E$44)</f>
        <v/>
      </c>
      <c r="AD18" s="75" t="str">
        <f>IF(Ｃクラス男子Ｄ!$F$43="","",Ｃクラス男子Ｄ!$F$43)</f>
        <v/>
      </c>
      <c r="AE18" s="72">
        <v>15</v>
      </c>
      <c r="AF18" s="73" t="str">
        <f>IF(Ｄクラス男子Ｄ!$B$43="","",Ｄクラス男子Ｄ!$B$43)</f>
        <v/>
      </c>
      <c r="AG18" s="73" t="str">
        <f>IF(Ｄクラス男子Ｄ!$B$44="","",Ｄクラス男子Ｄ!$B$44)</f>
        <v/>
      </c>
      <c r="AH18" s="73" t="str">
        <f>IF(Ｄクラス男子Ｄ!$C$43="","",Ｄクラス男子Ｄ!$C$43)</f>
        <v/>
      </c>
      <c r="AI18" s="73" t="str">
        <f>IF(Ｄクラス男子Ｄ!$C$44="","",Ｄクラス男子Ｄ!$C$44)</f>
        <v/>
      </c>
      <c r="AJ18" s="73" t="str">
        <f>IF(Ｄクラス男子Ｄ!$D$43="","",Ｄクラス男子Ｄ!$D$43)</f>
        <v/>
      </c>
      <c r="AK18" s="73" t="str">
        <f>IF(Ｄクラス男子Ｄ!$D$44="","",Ｄクラス男子Ｄ!$D$44)</f>
        <v/>
      </c>
      <c r="AL18" s="156" t="str">
        <f>IF(Ｄクラス男子Ｄ!$E$43="","",Ｄクラス男子Ｄ!$E$43)</f>
        <v/>
      </c>
      <c r="AM18" s="156" t="str">
        <f>IF(Ｄクラス男子Ｄ!$E$44="","",Ｄクラス男子Ｄ!$E$44)</f>
        <v/>
      </c>
      <c r="AN18" s="73" t="str">
        <f>IF(Ｄクラス男子Ｄ!$F$43="","",Ｄクラス男子Ｄ!$F$43)</f>
        <v/>
      </c>
      <c r="AO18" s="78">
        <v>15</v>
      </c>
      <c r="AP18" s="79" t="str">
        <f>IF(Ａクラス女子Ｄ!$B$43="","",Ａクラス女子Ｄ!$B$43)</f>
        <v/>
      </c>
      <c r="AQ18" s="79" t="str">
        <f>IF(Ａクラス女子Ｄ!$B$44="","",Ａクラス女子Ｄ!$B$44)</f>
        <v/>
      </c>
      <c r="AR18" s="79" t="str">
        <f>IF(Ａクラス女子Ｄ!$C$43="","",Ａクラス女子Ｄ!$C$43)</f>
        <v/>
      </c>
      <c r="AS18" s="79" t="str">
        <f>IF(Ａクラス女子Ｄ!$C$44="","",Ａクラス女子Ｄ!$C$44)</f>
        <v/>
      </c>
      <c r="AT18" s="79" t="str">
        <f>IF(Ａクラス女子Ｄ!$D$43="","",Ａクラス女子Ｄ!$D$43)</f>
        <v/>
      </c>
      <c r="AU18" s="79" t="str">
        <f>IF(Ａクラス女子Ｄ!$D$44="","",Ａクラス女子Ｄ!$D$44)</f>
        <v/>
      </c>
      <c r="AV18" s="153" t="str">
        <f>IF(Ａクラス女子Ｄ!$E$43="","",Ａクラス女子Ｄ!$E$43)</f>
        <v/>
      </c>
      <c r="AW18" s="153" t="str">
        <f>IF(Ａクラス女子Ｄ!$E$44="","",Ａクラス女子Ｄ!$E$44)</f>
        <v/>
      </c>
      <c r="AX18" s="79" t="str">
        <f>IF(Ａクラス女子Ｄ!$F$43="","",Ａクラス女子Ｄ!$F$43)</f>
        <v/>
      </c>
      <c r="AY18" s="76">
        <v>15</v>
      </c>
      <c r="AZ18" s="77" t="str">
        <f>IF(Ｂクラス女子Ｄ!$B$43="","",Ｂクラス女子Ｄ!$B$43)</f>
        <v/>
      </c>
      <c r="BA18" s="77" t="str">
        <f>IF(Ｂクラス女子Ｄ!$B$44="","",Ｂクラス女子Ｄ!$B$44)</f>
        <v/>
      </c>
      <c r="BB18" s="77" t="str">
        <f>IF(Ｂクラス女子Ｄ!$C$43="","",Ｂクラス女子Ｄ!$C$43)</f>
        <v/>
      </c>
      <c r="BC18" s="77" t="str">
        <f>IF(Ｂクラス女子Ｄ!$C$44="","",Ｂクラス女子Ｄ!$C$44)</f>
        <v/>
      </c>
      <c r="BD18" s="77" t="str">
        <f>IF(Ｂクラス女子Ｄ!$D$43="","",Ｂクラス女子Ｄ!$D$43)</f>
        <v/>
      </c>
      <c r="BE18" s="77" t="str">
        <f>IF(Ｂクラス女子Ｄ!$D$44="","",Ｂクラス女子Ｄ!$D$44)</f>
        <v/>
      </c>
      <c r="BF18" s="154" t="str">
        <f>IF(Ｂクラス女子Ｄ!$E$43="","",Ｂクラス女子Ｄ!$E$43)</f>
        <v/>
      </c>
      <c r="BG18" s="154" t="str">
        <f>IF(Ｂクラス女子Ｄ!$E$44="","",Ｂクラス女子Ｄ!$E$44)</f>
        <v/>
      </c>
      <c r="BH18" s="77" t="str">
        <f>IF(Ｂクラス女子Ｄ!$F$43="","",Ｂクラス女子Ｄ!$F$43)</f>
        <v/>
      </c>
      <c r="BI18" s="74">
        <v>15</v>
      </c>
      <c r="BJ18" s="75" t="str">
        <f>IF(Ｃクラス女子Ｄ!$B$43="","",Ｃクラス女子Ｄ!$B$43)</f>
        <v/>
      </c>
      <c r="BK18" s="75" t="str">
        <f>IF(Ｃクラス女子Ｄ!$B$44="","",Ｃクラス女子Ｄ!$B$44)</f>
        <v/>
      </c>
      <c r="BL18" s="75" t="str">
        <f>IF(Ｃクラス女子Ｄ!$C$43="","",Ｃクラス女子Ｄ!$C$43)</f>
        <v/>
      </c>
      <c r="BM18" s="75" t="str">
        <f>IF(Ｃクラス女子Ｄ!$C$44="","",Ｃクラス女子Ｄ!$C$44)</f>
        <v/>
      </c>
      <c r="BN18" s="75" t="str">
        <f>IF(Ｃクラス女子Ｄ!$D$43="","",Ｃクラス女子Ｄ!$D$43)</f>
        <v/>
      </c>
      <c r="BO18" s="75" t="str">
        <f>IF(Ｃクラス女子Ｄ!$D$44="","",Ｃクラス女子Ｄ!$D$44)</f>
        <v/>
      </c>
      <c r="BP18" s="155" t="str">
        <f>IF(Ｃクラス女子Ｄ!$E$43="","",Ｃクラス女子Ｄ!$E$43)</f>
        <v/>
      </c>
      <c r="BQ18" s="155" t="str">
        <f>IF(Ｃクラス女子Ｄ!$E$44="","",Ｃクラス女子Ｄ!$E$44)</f>
        <v/>
      </c>
      <c r="BR18" s="75" t="str">
        <f>IF(Ｃクラス女子Ｄ!$F$43="","",Ｃクラス女子Ｄ!$F$43)</f>
        <v/>
      </c>
      <c r="BS18" s="72">
        <v>15</v>
      </c>
      <c r="BT18" s="73" t="str">
        <f>IF(Ｄクラス女子Ｄ!$B$43="","",Ｄクラス女子Ｄ!$B$43)</f>
        <v/>
      </c>
      <c r="BU18" s="73" t="str">
        <f>IF(Ｄクラス女子Ｄ!$B$44="","",Ｄクラス女子Ｄ!$B$44)</f>
        <v/>
      </c>
      <c r="BV18" s="73" t="str">
        <f>IF(Ｄクラス女子Ｄ!$C$43="","",Ｄクラス女子Ｄ!$C$43)</f>
        <v/>
      </c>
      <c r="BW18" s="73" t="str">
        <f>IF(Ｄクラス女子Ｄ!$C$44="","",Ｄクラス女子Ｄ!$C$44)</f>
        <v/>
      </c>
      <c r="BX18" s="73" t="str">
        <f>IF(Ｄクラス女子Ｄ!$D$43="","",Ｄクラス女子Ｄ!$D$43)</f>
        <v/>
      </c>
      <c r="BY18" s="73" t="str">
        <f>IF(Ｄクラス女子Ｄ!$D$44="","",Ｄクラス女子Ｄ!$D$44)</f>
        <v/>
      </c>
      <c r="BZ18" s="156" t="str">
        <f>IF(Ｄクラス女子Ｄ!$E$43="","",Ｄクラス女子Ｄ!$E$43)</f>
        <v/>
      </c>
      <c r="CA18" s="156" t="str">
        <f>IF(Ｄクラス女子Ｄ!$E$44="","",Ｄクラス女子Ｄ!$E$44)</f>
        <v/>
      </c>
      <c r="CB18" s="73" t="str">
        <f>IF(Ｄクラス女子Ｄ!$F$43="","",Ｄクラス女子Ｄ!$F$43)</f>
        <v/>
      </c>
    </row>
    <row r="19" spans="1:80" ht="18.75" x14ac:dyDescent="0.15">
      <c r="A19" s="78">
        <v>16</v>
      </c>
      <c r="B19" s="79" t="str">
        <f>IF(Ａクラス男子Ｄ!$B$45="","",Ａクラス男子Ｄ!$B$45)</f>
        <v/>
      </c>
      <c r="C19" s="79" t="str">
        <f>IF(Ａクラス男子Ｄ!$B$46="","",Ａクラス男子Ｄ!$B$46)</f>
        <v/>
      </c>
      <c r="D19" s="79" t="str">
        <f>IF(Ａクラス男子Ｄ!$C$45="","",Ａクラス男子Ｄ!$C$45)</f>
        <v/>
      </c>
      <c r="E19" s="79" t="str">
        <f>IF(Ａクラス男子Ｄ!$C$46="","",Ａクラス男子Ｄ!$C$46)</f>
        <v/>
      </c>
      <c r="F19" s="79" t="str">
        <f>IF(Ａクラス男子Ｄ!$D$45="","",Ａクラス男子Ｄ!$D$45)</f>
        <v/>
      </c>
      <c r="G19" s="79" t="str">
        <f>IF(Ａクラス男子Ｄ!$D$46="","",Ａクラス男子Ｄ!$D$46)</f>
        <v/>
      </c>
      <c r="H19" s="153" t="str">
        <f>IF(Ａクラス男子Ｄ!$E$45="","",Ａクラス男子Ｄ!$E$45)</f>
        <v/>
      </c>
      <c r="I19" s="153" t="str">
        <f>IF(Ａクラス男子Ｄ!$E$46="","",Ａクラス男子Ｄ!$E$46)</f>
        <v/>
      </c>
      <c r="J19" s="79" t="str">
        <f>IF(Ａクラス男子Ｄ!$F$45="","",Ａクラス男子Ｄ!$F$45)</f>
        <v/>
      </c>
      <c r="K19" s="76">
        <v>16</v>
      </c>
      <c r="L19" s="77" t="str">
        <f>IF(Ｂクラス男子Ｄ!$B$45="","",Ｂクラス男子Ｄ!$B$45)</f>
        <v/>
      </c>
      <c r="M19" s="77" t="str">
        <f>IF(Ｂクラス男子Ｄ!$B$46="","",Ｂクラス男子Ｄ!$B$46)</f>
        <v/>
      </c>
      <c r="N19" s="77" t="str">
        <f>IF(Ｂクラス男子Ｄ!$C$45="","",Ｂクラス男子Ｄ!$C$45)</f>
        <v/>
      </c>
      <c r="O19" s="77" t="str">
        <f>IF(Ｂクラス男子Ｄ!$C$46="","",Ｂクラス男子Ｄ!$C$46)</f>
        <v/>
      </c>
      <c r="P19" s="77" t="str">
        <f>IF(Ｂクラス男子Ｄ!$D$45="","",Ｂクラス男子Ｄ!$D$45)</f>
        <v/>
      </c>
      <c r="Q19" s="77" t="str">
        <f>IF(Ｂクラス男子Ｄ!$D$46="","",Ｂクラス男子Ｄ!$D$46)</f>
        <v/>
      </c>
      <c r="R19" s="154" t="str">
        <f>IF(Ｂクラス男子Ｄ!$E$45="","",Ｂクラス男子Ｄ!$E$45)</f>
        <v/>
      </c>
      <c r="S19" s="154" t="str">
        <f>IF(Ｂクラス男子Ｄ!$E$46="","",Ｂクラス男子Ｄ!$E$46)</f>
        <v/>
      </c>
      <c r="T19" s="77" t="str">
        <f>IF(Ｂクラス男子Ｄ!$F$45="","",Ｂクラス男子Ｄ!$F$45)</f>
        <v/>
      </c>
      <c r="U19" s="74">
        <v>16</v>
      </c>
      <c r="V19" s="75" t="str">
        <f>IF(Ｃクラス男子Ｄ!$B$45="","",Ｃクラス男子Ｄ!$B$45)</f>
        <v/>
      </c>
      <c r="W19" s="75" t="str">
        <f>IF(Ｃクラス男子Ｄ!$B$46="","",Ｃクラス男子Ｄ!$B$46)</f>
        <v/>
      </c>
      <c r="X19" s="75" t="str">
        <f>IF(Ｃクラス男子Ｄ!$C$45="","",Ｃクラス男子Ｄ!$C$45)</f>
        <v/>
      </c>
      <c r="Y19" s="75" t="str">
        <f>IF(Ｃクラス男子Ｄ!$C$46="","",Ｃクラス男子Ｄ!$C$46)</f>
        <v/>
      </c>
      <c r="Z19" s="75" t="str">
        <f>IF(Ｃクラス男子Ｄ!$D$45="","",Ｃクラス男子Ｄ!$D$45)</f>
        <v/>
      </c>
      <c r="AA19" s="75" t="str">
        <f>IF(Ｃクラス男子Ｄ!$D$46="","",Ｃクラス男子Ｄ!$D$46)</f>
        <v/>
      </c>
      <c r="AB19" s="155" t="str">
        <f>IF(Ｃクラス男子Ｄ!$E$45="","",Ｃクラス男子Ｄ!$E$45)</f>
        <v/>
      </c>
      <c r="AC19" s="155" t="str">
        <f>IF(Ｃクラス男子Ｄ!$E$46="","",Ｃクラス男子Ｄ!$E$46)</f>
        <v/>
      </c>
      <c r="AD19" s="75" t="str">
        <f>IF(Ｃクラス男子Ｄ!$F$45="","",Ｃクラス男子Ｄ!$F$45)</f>
        <v/>
      </c>
      <c r="AE19" s="72">
        <v>16</v>
      </c>
      <c r="AF19" s="73" t="str">
        <f>IF(Ｄクラス男子Ｄ!$B$45="","",Ｄクラス男子Ｄ!$B$45)</f>
        <v/>
      </c>
      <c r="AG19" s="73" t="str">
        <f>IF(Ｄクラス男子Ｄ!$B$46="","",Ｄクラス男子Ｄ!$B$46)</f>
        <v/>
      </c>
      <c r="AH19" s="73" t="str">
        <f>IF(Ｄクラス男子Ｄ!$C$45="","",Ｄクラス男子Ｄ!$C$45)</f>
        <v/>
      </c>
      <c r="AI19" s="73" t="str">
        <f>IF(Ｄクラス男子Ｄ!$C$46="","",Ｄクラス男子Ｄ!$C$46)</f>
        <v/>
      </c>
      <c r="AJ19" s="73" t="str">
        <f>IF(Ｄクラス男子Ｄ!$D$45="","",Ｄクラス男子Ｄ!$D$45)</f>
        <v/>
      </c>
      <c r="AK19" s="73" t="str">
        <f>IF(Ｄクラス男子Ｄ!$D$46="","",Ｄクラス男子Ｄ!$D$46)</f>
        <v/>
      </c>
      <c r="AL19" s="156" t="str">
        <f>IF(Ｄクラス男子Ｄ!$E$45="","",Ｄクラス男子Ｄ!$E$45)</f>
        <v/>
      </c>
      <c r="AM19" s="156" t="str">
        <f>IF(Ｄクラス男子Ｄ!$E$46="","",Ｄクラス男子Ｄ!$E$46)</f>
        <v/>
      </c>
      <c r="AN19" s="73" t="str">
        <f>IF(Ｄクラス男子Ｄ!$F$45="","",Ｄクラス男子Ｄ!$F$45)</f>
        <v/>
      </c>
      <c r="AO19" s="78">
        <v>16</v>
      </c>
      <c r="AP19" s="79" t="str">
        <f>IF(Ａクラス女子Ｄ!$B$45="","",Ａクラス女子Ｄ!$B$45)</f>
        <v/>
      </c>
      <c r="AQ19" s="79" t="str">
        <f>IF(Ａクラス女子Ｄ!$B$46="","",Ａクラス女子Ｄ!$B$46)</f>
        <v/>
      </c>
      <c r="AR19" s="79" t="str">
        <f>IF(Ａクラス女子Ｄ!$C$45="","",Ａクラス女子Ｄ!$C$45)</f>
        <v/>
      </c>
      <c r="AS19" s="79" t="str">
        <f>IF(Ａクラス女子Ｄ!$C$46="","",Ａクラス女子Ｄ!$C$46)</f>
        <v/>
      </c>
      <c r="AT19" s="79" t="str">
        <f>IF(Ａクラス女子Ｄ!$D$45="","",Ａクラス女子Ｄ!$D$45)</f>
        <v/>
      </c>
      <c r="AU19" s="79" t="str">
        <f>IF(Ａクラス女子Ｄ!$D$46="","",Ａクラス女子Ｄ!$D$46)</f>
        <v/>
      </c>
      <c r="AV19" s="153" t="str">
        <f>IF(Ａクラス女子Ｄ!$E$45="","",Ａクラス女子Ｄ!$E$45)</f>
        <v/>
      </c>
      <c r="AW19" s="153" t="str">
        <f>IF(Ａクラス女子Ｄ!$E$46="","",Ａクラス女子Ｄ!$E$46)</f>
        <v/>
      </c>
      <c r="AX19" s="79" t="str">
        <f>IF(Ａクラス女子Ｄ!$F$45="","",Ａクラス女子Ｄ!$F$45)</f>
        <v/>
      </c>
      <c r="AY19" s="76">
        <v>16</v>
      </c>
      <c r="AZ19" s="77" t="str">
        <f>IF(Ｂクラス女子Ｄ!$B$45="","",Ｂクラス女子Ｄ!$B$45)</f>
        <v/>
      </c>
      <c r="BA19" s="77" t="str">
        <f>IF(Ｂクラス女子Ｄ!$B$46="","",Ｂクラス女子Ｄ!$B$46)</f>
        <v/>
      </c>
      <c r="BB19" s="77" t="str">
        <f>IF(Ｂクラス女子Ｄ!$C$45="","",Ｂクラス女子Ｄ!$C$45)</f>
        <v/>
      </c>
      <c r="BC19" s="77" t="str">
        <f>IF(Ｂクラス女子Ｄ!$C$46="","",Ｂクラス女子Ｄ!$C$46)</f>
        <v/>
      </c>
      <c r="BD19" s="77" t="str">
        <f>IF(Ｂクラス女子Ｄ!$D$45="","",Ｂクラス女子Ｄ!$D$45)</f>
        <v/>
      </c>
      <c r="BE19" s="77" t="str">
        <f>IF(Ｂクラス女子Ｄ!$D$46="","",Ｂクラス女子Ｄ!$D$46)</f>
        <v/>
      </c>
      <c r="BF19" s="154" t="str">
        <f>IF(Ｂクラス女子Ｄ!$E$45="","",Ｂクラス女子Ｄ!$E$45)</f>
        <v/>
      </c>
      <c r="BG19" s="154" t="str">
        <f>IF(Ｂクラス女子Ｄ!$E$46="","",Ｂクラス女子Ｄ!$E$46)</f>
        <v/>
      </c>
      <c r="BH19" s="77" t="str">
        <f>IF(Ｂクラス女子Ｄ!$F$45="","",Ｂクラス女子Ｄ!$F$45)</f>
        <v/>
      </c>
      <c r="BI19" s="74">
        <v>16</v>
      </c>
      <c r="BJ19" s="75" t="str">
        <f>IF(Ｃクラス女子Ｄ!$B$45="","",Ｃクラス女子Ｄ!$B$45)</f>
        <v/>
      </c>
      <c r="BK19" s="75" t="str">
        <f>IF(Ｃクラス女子Ｄ!$B$46="","",Ｃクラス女子Ｄ!$B$46)</f>
        <v/>
      </c>
      <c r="BL19" s="75" t="str">
        <f>IF(Ｃクラス女子Ｄ!$C$45="","",Ｃクラス女子Ｄ!$C$45)</f>
        <v/>
      </c>
      <c r="BM19" s="75" t="str">
        <f>IF(Ｃクラス女子Ｄ!$C$46="","",Ｃクラス女子Ｄ!$C$46)</f>
        <v/>
      </c>
      <c r="BN19" s="75" t="str">
        <f>IF(Ｃクラス女子Ｄ!$D$45="","",Ｃクラス女子Ｄ!$D$45)</f>
        <v/>
      </c>
      <c r="BO19" s="75" t="str">
        <f>IF(Ｃクラス女子Ｄ!$D$46="","",Ｃクラス女子Ｄ!$D$46)</f>
        <v/>
      </c>
      <c r="BP19" s="155" t="str">
        <f>IF(Ｃクラス女子Ｄ!$E$45="","",Ｃクラス女子Ｄ!$E$45)</f>
        <v/>
      </c>
      <c r="BQ19" s="155" t="str">
        <f>IF(Ｃクラス女子Ｄ!$E$46="","",Ｃクラス女子Ｄ!$E$46)</f>
        <v/>
      </c>
      <c r="BR19" s="75" t="str">
        <f>IF(Ｃクラス女子Ｄ!$F$45="","",Ｃクラス女子Ｄ!$F$45)</f>
        <v/>
      </c>
      <c r="BS19" s="72">
        <v>16</v>
      </c>
      <c r="BT19" s="73" t="str">
        <f>IF(Ｄクラス女子Ｄ!$B$45="","",Ｄクラス女子Ｄ!$B$45)</f>
        <v/>
      </c>
      <c r="BU19" s="73" t="str">
        <f>IF(Ｄクラス女子Ｄ!$B$46="","",Ｄクラス女子Ｄ!$B$46)</f>
        <v/>
      </c>
      <c r="BV19" s="73" t="str">
        <f>IF(Ｄクラス女子Ｄ!$C$45="","",Ｄクラス女子Ｄ!$C$45)</f>
        <v/>
      </c>
      <c r="BW19" s="73" t="str">
        <f>IF(Ｄクラス女子Ｄ!$C$46="","",Ｄクラス女子Ｄ!$C$46)</f>
        <v/>
      </c>
      <c r="BX19" s="73" t="str">
        <f>IF(Ｄクラス女子Ｄ!$D$45="","",Ｄクラス女子Ｄ!$D$45)</f>
        <v/>
      </c>
      <c r="BY19" s="73" t="str">
        <f>IF(Ｄクラス女子Ｄ!$D$46="","",Ｄクラス女子Ｄ!$D$46)</f>
        <v/>
      </c>
      <c r="BZ19" s="156" t="str">
        <f>IF(Ｄクラス女子Ｄ!$E$45="","",Ｄクラス女子Ｄ!$E$45)</f>
        <v/>
      </c>
      <c r="CA19" s="156" t="str">
        <f>IF(Ｄクラス女子Ｄ!$E$46="","",Ｄクラス女子Ｄ!$E$46)</f>
        <v/>
      </c>
      <c r="CB19" s="73" t="str">
        <f>IF(Ｄクラス女子Ｄ!$F$45="","",Ｄクラス女子Ｄ!$F$45)</f>
        <v/>
      </c>
    </row>
    <row r="20" spans="1:80" ht="18.75" x14ac:dyDescent="0.15">
      <c r="A20" s="78">
        <v>17</v>
      </c>
      <c r="B20" s="79" t="str">
        <f>IF(Ａクラス男子Ｄ!$B$47="","",Ａクラス男子Ｄ!$B$47)</f>
        <v/>
      </c>
      <c r="C20" s="79" t="str">
        <f>IF(Ａクラス男子Ｄ!$B$48="","",Ａクラス男子Ｄ!$B$48)</f>
        <v/>
      </c>
      <c r="D20" s="79" t="str">
        <f>IF(Ａクラス男子Ｄ!$C$47="","",Ａクラス男子Ｄ!$C$47)</f>
        <v/>
      </c>
      <c r="E20" s="79" t="str">
        <f>IF(Ａクラス男子Ｄ!$C$48="","",Ａクラス男子Ｄ!$C$48)</f>
        <v/>
      </c>
      <c r="F20" s="79" t="str">
        <f>IF(Ａクラス男子Ｄ!$D$47="","",Ａクラス男子Ｄ!$D$47)</f>
        <v/>
      </c>
      <c r="G20" s="79" t="str">
        <f>IF(Ａクラス男子Ｄ!$D$48="","",Ａクラス男子Ｄ!$D$48)</f>
        <v/>
      </c>
      <c r="H20" s="153" t="str">
        <f>IF(Ａクラス男子Ｄ!$E$47="","",Ａクラス男子Ｄ!$E$47)</f>
        <v/>
      </c>
      <c r="I20" s="153" t="str">
        <f>IF(Ａクラス男子Ｄ!$E$48="","",Ａクラス男子Ｄ!$E$48)</f>
        <v/>
      </c>
      <c r="J20" s="79" t="str">
        <f>IF(Ａクラス男子Ｄ!$F$47="","",Ａクラス男子Ｄ!$F$47)</f>
        <v/>
      </c>
      <c r="K20" s="76">
        <v>17</v>
      </c>
      <c r="L20" s="77" t="str">
        <f>IF(Ｂクラス男子Ｄ!$B$47="","",Ｂクラス男子Ｄ!$B$47)</f>
        <v/>
      </c>
      <c r="M20" s="77" t="str">
        <f>IF(Ｂクラス男子Ｄ!$B$48="","",Ｂクラス男子Ｄ!$B$48)</f>
        <v/>
      </c>
      <c r="N20" s="77" t="str">
        <f>IF(Ｂクラス男子Ｄ!$C$47="","",Ｂクラス男子Ｄ!$C$47)</f>
        <v/>
      </c>
      <c r="O20" s="77" t="str">
        <f>IF(Ｂクラス男子Ｄ!$C$48="","",Ｂクラス男子Ｄ!$C$48)</f>
        <v/>
      </c>
      <c r="P20" s="77" t="str">
        <f>IF(Ｂクラス男子Ｄ!$D$47="","",Ｂクラス男子Ｄ!$D$47)</f>
        <v/>
      </c>
      <c r="Q20" s="77" t="str">
        <f>IF(Ｂクラス男子Ｄ!$D$48="","",Ｂクラス男子Ｄ!$D$48)</f>
        <v/>
      </c>
      <c r="R20" s="154" t="str">
        <f>IF(Ｂクラス男子Ｄ!$E$47="","",Ｂクラス男子Ｄ!$E$47)</f>
        <v/>
      </c>
      <c r="S20" s="154" t="str">
        <f>IF(Ｂクラス男子Ｄ!$E$48="","",Ｂクラス男子Ｄ!$E$48)</f>
        <v/>
      </c>
      <c r="T20" s="77" t="str">
        <f>IF(Ｂクラス男子Ｄ!$F$47="","",Ｂクラス男子Ｄ!$F$47)</f>
        <v/>
      </c>
      <c r="U20" s="74">
        <v>17</v>
      </c>
      <c r="V20" s="75" t="str">
        <f>IF(Ｃクラス男子Ｄ!$B$47="","",Ｃクラス男子Ｄ!$B$47)</f>
        <v/>
      </c>
      <c r="W20" s="75" t="str">
        <f>IF(Ｃクラス男子Ｄ!$B$48="","",Ｃクラス男子Ｄ!$B$48)</f>
        <v/>
      </c>
      <c r="X20" s="75" t="str">
        <f>IF(Ｃクラス男子Ｄ!$C$47="","",Ｃクラス男子Ｄ!$C$47)</f>
        <v/>
      </c>
      <c r="Y20" s="75" t="str">
        <f>IF(Ｃクラス男子Ｄ!$C$48="","",Ｃクラス男子Ｄ!$C$48)</f>
        <v/>
      </c>
      <c r="Z20" s="75" t="str">
        <f>IF(Ｃクラス男子Ｄ!$D$47="","",Ｃクラス男子Ｄ!$D$47)</f>
        <v/>
      </c>
      <c r="AA20" s="75" t="str">
        <f>IF(Ｃクラス男子Ｄ!$D$48="","",Ｃクラス男子Ｄ!$D$48)</f>
        <v/>
      </c>
      <c r="AB20" s="155" t="str">
        <f>IF(Ｃクラス男子Ｄ!$E$47="","",Ｃクラス男子Ｄ!$E$47)</f>
        <v/>
      </c>
      <c r="AC20" s="155" t="str">
        <f>IF(Ｃクラス男子Ｄ!$E$48="","",Ｃクラス男子Ｄ!$E$48)</f>
        <v/>
      </c>
      <c r="AD20" s="75" t="str">
        <f>IF(Ｃクラス男子Ｄ!$F$47="","",Ｃクラス男子Ｄ!$F$47)</f>
        <v/>
      </c>
      <c r="AE20" s="72">
        <v>17</v>
      </c>
      <c r="AF20" s="73" t="str">
        <f>IF(Ｄクラス男子Ｄ!$B$47="","",Ｄクラス男子Ｄ!$B$47)</f>
        <v/>
      </c>
      <c r="AG20" s="73" t="str">
        <f>IF(Ｄクラス男子Ｄ!$B$48="","",Ｄクラス男子Ｄ!$B$48)</f>
        <v/>
      </c>
      <c r="AH20" s="73" t="str">
        <f>IF(Ｄクラス男子Ｄ!$C$47="","",Ｄクラス男子Ｄ!$C$47)</f>
        <v/>
      </c>
      <c r="AI20" s="73" t="str">
        <f>IF(Ｄクラス男子Ｄ!$C$48="","",Ｄクラス男子Ｄ!$C$48)</f>
        <v/>
      </c>
      <c r="AJ20" s="73" t="str">
        <f>IF(Ｄクラス男子Ｄ!$D$47="","",Ｄクラス男子Ｄ!$D$47)</f>
        <v/>
      </c>
      <c r="AK20" s="73" t="str">
        <f>IF(Ｄクラス男子Ｄ!$D$48="","",Ｄクラス男子Ｄ!$D$48)</f>
        <v/>
      </c>
      <c r="AL20" s="156" t="str">
        <f>IF(Ｄクラス男子Ｄ!$E$47="","",Ｄクラス男子Ｄ!$E$47)</f>
        <v/>
      </c>
      <c r="AM20" s="156" t="str">
        <f>IF(Ｄクラス男子Ｄ!$E$48="","",Ｄクラス男子Ｄ!$E$48)</f>
        <v/>
      </c>
      <c r="AN20" s="73" t="str">
        <f>IF(Ｄクラス男子Ｄ!$F$47="","",Ｄクラス男子Ｄ!$F$47)</f>
        <v/>
      </c>
      <c r="AO20" s="78">
        <v>17</v>
      </c>
      <c r="AP20" s="79" t="str">
        <f>IF(Ａクラス女子Ｄ!$B$47="","",Ａクラス女子Ｄ!$B$47)</f>
        <v/>
      </c>
      <c r="AQ20" s="79" t="str">
        <f>IF(Ａクラス女子Ｄ!$B$48="","",Ａクラス女子Ｄ!$B$48)</f>
        <v/>
      </c>
      <c r="AR20" s="79" t="str">
        <f>IF(Ａクラス女子Ｄ!$C$47="","",Ａクラス女子Ｄ!$C$47)</f>
        <v/>
      </c>
      <c r="AS20" s="79" t="str">
        <f>IF(Ａクラス女子Ｄ!$C$48="","",Ａクラス女子Ｄ!$C$48)</f>
        <v/>
      </c>
      <c r="AT20" s="79" t="str">
        <f>IF(Ａクラス女子Ｄ!$D$47="","",Ａクラス女子Ｄ!$D$47)</f>
        <v/>
      </c>
      <c r="AU20" s="79" t="str">
        <f>IF(Ａクラス女子Ｄ!$D$48="","",Ａクラス女子Ｄ!$D$48)</f>
        <v/>
      </c>
      <c r="AV20" s="153" t="str">
        <f>IF(Ａクラス女子Ｄ!$E$47="","",Ａクラス女子Ｄ!$E$47)</f>
        <v/>
      </c>
      <c r="AW20" s="153" t="str">
        <f>IF(Ａクラス女子Ｄ!$E$48="","",Ａクラス女子Ｄ!$E$48)</f>
        <v/>
      </c>
      <c r="AX20" s="79" t="str">
        <f>IF(Ａクラス女子Ｄ!$F$47="","",Ａクラス女子Ｄ!$F$47)</f>
        <v/>
      </c>
      <c r="AY20" s="76">
        <v>17</v>
      </c>
      <c r="AZ20" s="77" t="str">
        <f>IF(Ｂクラス女子Ｄ!$B$47="","",Ｂクラス女子Ｄ!$B$47)</f>
        <v/>
      </c>
      <c r="BA20" s="77" t="str">
        <f>IF(Ｂクラス女子Ｄ!$B$48="","",Ｂクラス女子Ｄ!$B$48)</f>
        <v/>
      </c>
      <c r="BB20" s="77" t="str">
        <f>IF(Ｂクラス女子Ｄ!$C$47="","",Ｂクラス女子Ｄ!$C$47)</f>
        <v/>
      </c>
      <c r="BC20" s="77" t="str">
        <f>IF(Ｂクラス女子Ｄ!$C$48="","",Ｂクラス女子Ｄ!$C$48)</f>
        <v/>
      </c>
      <c r="BD20" s="77" t="str">
        <f>IF(Ｂクラス女子Ｄ!$D$47="","",Ｂクラス女子Ｄ!$D$47)</f>
        <v/>
      </c>
      <c r="BE20" s="77" t="str">
        <f>IF(Ｂクラス女子Ｄ!$D$48="","",Ｂクラス女子Ｄ!$D$48)</f>
        <v/>
      </c>
      <c r="BF20" s="154" t="str">
        <f>IF(Ｂクラス女子Ｄ!$E$47="","",Ｂクラス女子Ｄ!$E$47)</f>
        <v/>
      </c>
      <c r="BG20" s="154" t="str">
        <f>IF(Ｂクラス女子Ｄ!$E$48="","",Ｂクラス女子Ｄ!$E$48)</f>
        <v/>
      </c>
      <c r="BH20" s="77" t="str">
        <f>IF(Ｂクラス女子Ｄ!$F$47="","",Ｂクラス女子Ｄ!$F$47)</f>
        <v/>
      </c>
      <c r="BI20" s="74">
        <v>17</v>
      </c>
      <c r="BJ20" s="75" t="str">
        <f>IF(Ｃクラス女子Ｄ!$B$47="","",Ｃクラス女子Ｄ!$B$47)</f>
        <v/>
      </c>
      <c r="BK20" s="75" t="str">
        <f>IF(Ｃクラス女子Ｄ!$B$48="","",Ｃクラス女子Ｄ!$B$48)</f>
        <v/>
      </c>
      <c r="BL20" s="75" t="str">
        <f>IF(Ｃクラス女子Ｄ!$C$47="","",Ｃクラス女子Ｄ!$C$47)</f>
        <v/>
      </c>
      <c r="BM20" s="75" t="str">
        <f>IF(Ｃクラス女子Ｄ!$C$48="","",Ｃクラス女子Ｄ!$C$48)</f>
        <v/>
      </c>
      <c r="BN20" s="75" t="str">
        <f>IF(Ｃクラス女子Ｄ!$D$47="","",Ｃクラス女子Ｄ!$D$47)</f>
        <v/>
      </c>
      <c r="BO20" s="75" t="str">
        <f>IF(Ｃクラス女子Ｄ!$D$48="","",Ｃクラス女子Ｄ!$D$48)</f>
        <v/>
      </c>
      <c r="BP20" s="155" t="str">
        <f>IF(Ｃクラス女子Ｄ!$E$47="","",Ｃクラス女子Ｄ!$E$47)</f>
        <v/>
      </c>
      <c r="BQ20" s="155" t="str">
        <f>IF(Ｃクラス女子Ｄ!$E$48="","",Ｃクラス女子Ｄ!$E$48)</f>
        <v/>
      </c>
      <c r="BR20" s="75" t="str">
        <f>IF(Ｃクラス女子Ｄ!$F$47="","",Ｃクラス女子Ｄ!$F$47)</f>
        <v/>
      </c>
      <c r="BS20" s="72">
        <v>17</v>
      </c>
      <c r="BT20" s="73" t="str">
        <f>IF(Ｄクラス女子Ｄ!$B$47="","",Ｄクラス女子Ｄ!$B$47)</f>
        <v/>
      </c>
      <c r="BU20" s="73" t="str">
        <f>IF(Ｄクラス女子Ｄ!$B$48="","",Ｄクラス女子Ｄ!$B$48)</f>
        <v/>
      </c>
      <c r="BV20" s="73" t="str">
        <f>IF(Ｄクラス女子Ｄ!$C$47="","",Ｄクラス女子Ｄ!$C$47)</f>
        <v/>
      </c>
      <c r="BW20" s="73" t="str">
        <f>IF(Ｄクラス女子Ｄ!$C$48="","",Ｄクラス女子Ｄ!$C$48)</f>
        <v/>
      </c>
      <c r="BX20" s="73" t="str">
        <f>IF(Ｄクラス女子Ｄ!$D$47="","",Ｄクラス女子Ｄ!$D$47)</f>
        <v/>
      </c>
      <c r="BY20" s="73" t="str">
        <f>IF(Ｄクラス女子Ｄ!$D$48="","",Ｄクラス女子Ｄ!$D$48)</f>
        <v/>
      </c>
      <c r="BZ20" s="156" t="str">
        <f>IF(Ｄクラス女子Ｄ!$E$47="","",Ｄクラス女子Ｄ!$E$47)</f>
        <v/>
      </c>
      <c r="CA20" s="156" t="str">
        <f>IF(Ｄクラス女子Ｄ!$E$48="","",Ｄクラス女子Ｄ!$E$48)</f>
        <v/>
      </c>
      <c r="CB20" s="73" t="str">
        <f>IF(Ｄクラス女子Ｄ!$F$47="","",Ｄクラス女子Ｄ!$F$47)</f>
        <v/>
      </c>
    </row>
    <row r="21" spans="1:80" ht="18.75" x14ac:dyDescent="0.15">
      <c r="A21" s="78">
        <v>18</v>
      </c>
      <c r="B21" s="79" t="str">
        <f>IF(Ａクラス男子Ｄ!$B$49="","",Ａクラス男子Ｄ!$B$49)</f>
        <v/>
      </c>
      <c r="C21" s="79" t="str">
        <f>IF(Ａクラス男子Ｄ!$B$50="","",Ａクラス男子Ｄ!$B$50)</f>
        <v/>
      </c>
      <c r="D21" s="79" t="str">
        <f>IF(Ａクラス男子Ｄ!$C$49="","",Ａクラス男子Ｄ!$C$49)</f>
        <v/>
      </c>
      <c r="E21" s="79" t="str">
        <f>IF(Ａクラス男子Ｄ!$C$50="","",Ａクラス男子Ｄ!$C$50)</f>
        <v/>
      </c>
      <c r="F21" s="79" t="str">
        <f>IF(Ａクラス男子Ｄ!$D$49="","",Ａクラス男子Ｄ!$D$49)</f>
        <v/>
      </c>
      <c r="G21" s="79" t="str">
        <f>IF(Ａクラス男子Ｄ!$D$50="","",Ａクラス男子Ｄ!$D$50)</f>
        <v/>
      </c>
      <c r="H21" s="153" t="str">
        <f>IF(Ａクラス男子Ｄ!$E$49="","",Ａクラス男子Ｄ!$E$49)</f>
        <v/>
      </c>
      <c r="I21" s="153" t="str">
        <f>IF(Ａクラス男子Ｄ!$E$50="","",Ａクラス男子Ｄ!$E$50)</f>
        <v/>
      </c>
      <c r="J21" s="79" t="str">
        <f>IF(Ａクラス男子Ｄ!$F$49="","",Ａクラス男子Ｄ!$F$49)</f>
        <v/>
      </c>
      <c r="K21" s="76">
        <v>18</v>
      </c>
      <c r="L21" s="77" t="str">
        <f>IF(Ｂクラス男子Ｄ!$B$49="","",Ｂクラス男子Ｄ!$B$49)</f>
        <v/>
      </c>
      <c r="M21" s="77" t="str">
        <f>IF(Ｂクラス男子Ｄ!$B$50="","",Ｂクラス男子Ｄ!$B$50)</f>
        <v/>
      </c>
      <c r="N21" s="77" t="str">
        <f>IF(Ｂクラス男子Ｄ!$C$49="","",Ｂクラス男子Ｄ!$C$49)</f>
        <v/>
      </c>
      <c r="O21" s="77" t="str">
        <f>IF(Ｂクラス男子Ｄ!$C$50="","",Ｂクラス男子Ｄ!$C$50)</f>
        <v/>
      </c>
      <c r="P21" s="77" t="str">
        <f>IF(Ｂクラス男子Ｄ!$D$49="","",Ｂクラス男子Ｄ!$D$49)</f>
        <v/>
      </c>
      <c r="Q21" s="77" t="str">
        <f>IF(Ｂクラス男子Ｄ!$D$50="","",Ｂクラス男子Ｄ!$D$50)</f>
        <v/>
      </c>
      <c r="R21" s="154" t="str">
        <f>IF(Ｂクラス男子Ｄ!$E$49="","",Ｂクラス男子Ｄ!$E$49)</f>
        <v/>
      </c>
      <c r="S21" s="154" t="str">
        <f>IF(Ｂクラス男子Ｄ!$E$50="","",Ｂクラス男子Ｄ!$E$50)</f>
        <v/>
      </c>
      <c r="T21" s="77" t="str">
        <f>IF(Ｂクラス男子Ｄ!$F$49="","",Ｂクラス男子Ｄ!$F$49)</f>
        <v/>
      </c>
      <c r="U21" s="74">
        <v>18</v>
      </c>
      <c r="V21" s="75" t="str">
        <f>IF(Ｃクラス男子Ｄ!$B$49="","",Ｃクラス男子Ｄ!$B$49)</f>
        <v/>
      </c>
      <c r="W21" s="75" t="str">
        <f>IF(Ｃクラス男子Ｄ!$B$50="","",Ｃクラス男子Ｄ!$B$50)</f>
        <v/>
      </c>
      <c r="X21" s="75" t="str">
        <f>IF(Ｃクラス男子Ｄ!$C$49="","",Ｃクラス男子Ｄ!$C$49)</f>
        <v/>
      </c>
      <c r="Y21" s="75" t="str">
        <f>IF(Ｃクラス男子Ｄ!$C$50="","",Ｃクラス男子Ｄ!$C$50)</f>
        <v/>
      </c>
      <c r="Z21" s="75" t="str">
        <f>IF(Ｃクラス男子Ｄ!$D$49="","",Ｃクラス男子Ｄ!$D$49)</f>
        <v/>
      </c>
      <c r="AA21" s="75" t="str">
        <f>IF(Ｃクラス男子Ｄ!$D$50="","",Ｃクラス男子Ｄ!$D$50)</f>
        <v/>
      </c>
      <c r="AB21" s="155" t="str">
        <f>IF(Ｃクラス男子Ｄ!$E$49="","",Ｃクラス男子Ｄ!$E$49)</f>
        <v/>
      </c>
      <c r="AC21" s="155" t="str">
        <f>IF(Ｃクラス男子Ｄ!$E$50="","",Ｃクラス男子Ｄ!$E$50)</f>
        <v/>
      </c>
      <c r="AD21" s="75" t="str">
        <f>IF(Ｃクラス男子Ｄ!$F$49="","",Ｃクラス男子Ｄ!$F$49)</f>
        <v/>
      </c>
      <c r="AE21" s="72">
        <v>18</v>
      </c>
      <c r="AF21" s="73" t="str">
        <f>IF(Ｄクラス男子Ｄ!$B$49="","",Ｄクラス男子Ｄ!$B$49)</f>
        <v/>
      </c>
      <c r="AG21" s="73" t="str">
        <f>IF(Ｄクラス男子Ｄ!$B$50="","",Ｄクラス男子Ｄ!$B$50)</f>
        <v/>
      </c>
      <c r="AH21" s="73" t="str">
        <f>IF(Ｄクラス男子Ｄ!$C$49="","",Ｄクラス男子Ｄ!$C$49)</f>
        <v/>
      </c>
      <c r="AI21" s="73" t="str">
        <f>IF(Ｄクラス男子Ｄ!$C$50="","",Ｄクラス男子Ｄ!$C$50)</f>
        <v/>
      </c>
      <c r="AJ21" s="73" t="str">
        <f>IF(Ｄクラス男子Ｄ!$D$49="","",Ｄクラス男子Ｄ!$D$49)</f>
        <v/>
      </c>
      <c r="AK21" s="73" t="str">
        <f>IF(Ｄクラス男子Ｄ!$D$50="","",Ｄクラス男子Ｄ!$D$50)</f>
        <v/>
      </c>
      <c r="AL21" s="156" t="str">
        <f>IF(Ｄクラス男子Ｄ!$E$49="","",Ｄクラス男子Ｄ!$E$49)</f>
        <v/>
      </c>
      <c r="AM21" s="156" t="str">
        <f>IF(Ｄクラス男子Ｄ!$E$50="","",Ｄクラス男子Ｄ!$E$50)</f>
        <v/>
      </c>
      <c r="AN21" s="73" t="str">
        <f>IF(Ｄクラス男子Ｄ!$F$49="","",Ｄクラス男子Ｄ!$F$49)</f>
        <v/>
      </c>
      <c r="AO21" s="78">
        <v>18</v>
      </c>
      <c r="AP21" s="79" t="str">
        <f>IF(Ａクラス女子Ｄ!$B$49="","",Ａクラス女子Ｄ!$B$49)</f>
        <v/>
      </c>
      <c r="AQ21" s="79" t="str">
        <f>IF(Ａクラス女子Ｄ!$B$50="","",Ａクラス女子Ｄ!$B$50)</f>
        <v/>
      </c>
      <c r="AR21" s="79" t="str">
        <f>IF(Ａクラス女子Ｄ!$C$49="","",Ａクラス女子Ｄ!$C$49)</f>
        <v/>
      </c>
      <c r="AS21" s="79" t="str">
        <f>IF(Ａクラス女子Ｄ!$C$50="","",Ａクラス女子Ｄ!$C$50)</f>
        <v/>
      </c>
      <c r="AT21" s="79" t="str">
        <f>IF(Ａクラス女子Ｄ!$D$49="","",Ａクラス女子Ｄ!$D$49)</f>
        <v/>
      </c>
      <c r="AU21" s="79" t="str">
        <f>IF(Ａクラス女子Ｄ!$D$50="","",Ａクラス女子Ｄ!$D$50)</f>
        <v/>
      </c>
      <c r="AV21" s="153" t="str">
        <f>IF(Ａクラス女子Ｄ!$E$49="","",Ａクラス女子Ｄ!$E$49)</f>
        <v/>
      </c>
      <c r="AW21" s="153" t="str">
        <f>IF(Ａクラス女子Ｄ!$E$50="","",Ａクラス女子Ｄ!$E$50)</f>
        <v/>
      </c>
      <c r="AX21" s="79" t="str">
        <f>IF(Ａクラス女子Ｄ!$F$49="","",Ａクラス女子Ｄ!$F$49)</f>
        <v/>
      </c>
      <c r="AY21" s="76">
        <v>18</v>
      </c>
      <c r="AZ21" s="77" t="str">
        <f>IF(Ｂクラス女子Ｄ!$B$49="","",Ｂクラス女子Ｄ!$B$49)</f>
        <v/>
      </c>
      <c r="BA21" s="77" t="str">
        <f>IF(Ｂクラス女子Ｄ!$B$50="","",Ｂクラス女子Ｄ!$B$50)</f>
        <v/>
      </c>
      <c r="BB21" s="77" t="str">
        <f>IF(Ｂクラス女子Ｄ!$C$49="","",Ｂクラス女子Ｄ!$C$49)</f>
        <v/>
      </c>
      <c r="BC21" s="77" t="str">
        <f>IF(Ｂクラス女子Ｄ!$C$50="","",Ｂクラス女子Ｄ!$C$50)</f>
        <v/>
      </c>
      <c r="BD21" s="77" t="str">
        <f>IF(Ｂクラス女子Ｄ!$D$49="","",Ｂクラス女子Ｄ!$D$49)</f>
        <v/>
      </c>
      <c r="BE21" s="77" t="str">
        <f>IF(Ｂクラス女子Ｄ!$D$50="","",Ｂクラス女子Ｄ!$D$50)</f>
        <v/>
      </c>
      <c r="BF21" s="154" t="str">
        <f>IF(Ｂクラス女子Ｄ!$E$49="","",Ｂクラス女子Ｄ!$E$49)</f>
        <v/>
      </c>
      <c r="BG21" s="154" t="str">
        <f>IF(Ｂクラス女子Ｄ!$E$50="","",Ｂクラス女子Ｄ!$E$50)</f>
        <v/>
      </c>
      <c r="BH21" s="77" t="str">
        <f>IF(Ｂクラス女子Ｄ!$F$49="","",Ｂクラス女子Ｄ!$F$49)</f>
        <v/>
      </c>
      <c r="BI21" s="74">
        <v>18</v>
      </c>
      <c r="BJ21" s="75" t="str">
        <f>IF(Ｃクラス女子Ｄ!$B$49="","",Ｃクラス女子Ｄ!$B$49)</f>
        <v/>
      </c>
      <c r="BK21" s="75" t="str">
        <f>IF(Ｃクラス女子Ｄ!$B$50="","",Ｃクラス女子Ｄ!$B$50)</f>
        <v/>
      </c>
      <c r="BL21" s="75" t="str">
        <f>IF(Ｃクラス女子Ｄ!$C$49="","",Ｃクラス女子Ｄ!$C$49)</f>
        <v/>
      </c>
      <c r="BM21" s="75" t="str">
        <f>IF(Ｃクラス女子Ｄ!$C$50="","",Ｃクラス女子Ｄ!$C$50)</f>
        <v/>
      </c>
      <c r="BN21" s="75" t="str">
        <f>IF(Ｃクラス女子Ｄ!$D$49="","",Ｃクラス女子Ｄ!$D$49)</f>
        <v/>
      </c>
      <c r="BO21" s="75" t="str">
        <f>IF(Ｃクラス女子Ｄ!$D$50="","",Ｃクラス女子Ｄ!$D$50)</f>
        <v/>
      </c>
      <c r="BP21" s="155" t="str">
        <f>IF(Ｃクラス女子Ｄ!$E$49="","",Ｃクラス女子Ｄ!$E$49)</f>
        <v/>
      </c>
      <c r="BQ21" s="155" t="str">
        <f>IF(Ｃクラス女子Ｄ!$E$50="","",Ｃクラス女子Ｄ!$E$50)</f>
        <v/>
      </c>
      <c r="BR21" s="75" t="str">
        <f>IF(Ｃクラス女子Ｄ!$F$49="","",Ｃクラス女子Ｄ!$F$49)</f>
        <v/>
      </c>
      <c r="BS21" s="72">
        <v>18</v>
      </c>
      <c r="BT21" s="73" t="str">
        <f>IF(Ｄクラス女子Ｄ!$B$49="","",Ｄクラス女子Ｄ!$B$49)</f>
        <v/>
      </c>
      <c r="BU21" s="73" t="str">
        <f>IF(Ｄクラス女子Ｄ!$B$50="","",Ｄクラス女子Ｄ!$B$50)</f>
        <v/>
      </c>
      <c r="BV21" s="73" t="str">
        <f>IF(Ｄクラス女子Ｄ!$C$49="","",Ｄクラス女子Ｄ!$C$49)</f>
        <v/>
      </c>
      <c r="BW21" s="73" t="str">
        <f>IF(Ｄクラス女子Ｄ!$C$50="","",Ｄクラス女子Ｄ!$C$50)</f>
        <v/>
      </c>
      <c r="BX21" s="73" t="str">
        <f>IF(Ｄクラス女子Ｄ!$D$49="","",Ｄクラス女子Ｄ!$D$49)</f>
        <v/>
      </c>
      <c r="BY21" s="73" t="str">
        <f>IF(Ｄクラス女子Ｄ!$D$50="","",Ｄクラス女子Ｄ!$D$50)</f>
        <v/>
      </c>
      <c r="BZ21" s="156" t="str">
        <f>IF(Ｄクラス女子Ｄ!$E$49="","",Ｄクラス女子Ｄ!$E$49)</f>
        <v/>
      </c>
      <c r="CA21" s="156" t="str">
        <f>IF(Ｄクラス女子Ｄ!$E$50="","",Ｄクラス女子Ｄ!$E$50)</f>
        <v/>
      </c>
      <c r="CB21" s="73" t="str">
        <f>IF(Ｄクラス女子Ｄ!$F$49="","",Ｄクラス女子Ｄ!$F$49)</f>
        <v/>
      </c>
    </row>
    <row r="22" spans="1:80" ht="18.75" x14ac:dyDescent="0.15">
      <c r="A22" s="78">
        <v>19</v>
      </c>
      <c r="B22" s="79" t="str">
        <f>IF(Ａクラス男子Ｄ!$B$51="","",Ａクラス男子Ｄ!$B$51)</f>
        <v/>
      </c>
      <c r="C22" s="79" t="str">
        <f>IF(Ａクラス男子Ｄ!$B$52="","",Ａクラス男子Ｄ!$B$52)</f>
        <v/>
      </c>
      <c r="D22" s="79" t="str">
        <f>IF(Ａクラス男子Ｄ!$C$51="","",Ａクラス男子Ｄ!$C$51)</f>
        <v/>
      </c>
      <c r="E22" s="79" t="str">
        <f>IF(Ａクラス男子Ｄ!$C$52="","",Ａクラス男子Ｄ!$C$52)</f>
        <v/>
      </c>
      <c r="F22" s="79" t="str">
        <f>IF(Ａクラス男子Ｄ!$D$51="","",Ａクラス男子Ｄ!$D$51)</f>
        <v/>
      </c>
      <c r="G22" s="79" t="str">
        <f>IF(Ａクラス男子Ｄ!$D$52="","",Ａクラス男子Ｄ!$D$52)</f>
        <v/>
      </c>
      <c r="H22" s="153" t="str">
        <f>IF(Ａクラス男子Ｄ!$E$51="","",Ａクラス男子Ｄ!$E$51)</f>
        <v/>
      </c>
      <c r="I22" s="153" t="str">
        <f>IF(Ａクラス男子Ｄ!$E$52="","",Ａクラス男子Ｄ!$E$52)</f>
        <v/>
      </c>
      <c r="J22" s="79" t="str">
        <f>IF(Ａクラス男子Ｄ!$F$51="","",Ａクラス男子Ｄ!$F$51)</f>
        <v/>
      </c>
      <c r="K22" s="76">
        <v>19</v>
      </c>
      <c r="L22" s="77" t="str">
        <f>IF(Ｂクラス男子Ｄ!$B$51="","",Ｂクラス男子Ｄ!$B$51)</f>
        <v/>
      </c>
      <c r="M22" s="77" t="str">
        <f>IF(Ｂクラス男子Ｄ!$B$52="","",Ｂクラス男子Ｄ!$B$52)</f>
        <v/>
      </c>
      <c r="N22" s="77" t="str">
        <f>IF(Ｂクラス男子Ｄ!$C$51="","",Ｂクラス男子Ｄ!$C$51)</f>
        <v/>
      </c>
      <c r="O22" s="77" t="str">
        <f>IF(Ｂクラス男子Ｄ!$C$52="","",Ｂクラス男子Ｄ!$C$52)</f>
        <v/>
      </c>
      <c r="P22" s="77" t="str">
        <f>IF(Ｂクラス男子Ｄ!$D$51="","",Ｂクラス男子Ｄ!$D$51)</f>
        <v/>
      </c>
      <c r="Q22" s="77" t="str">
        <f>IF(Ｂクラス男子Ｄ!$D$52="","",Ｂクラス男子Ｄ!$D$52)</f>
        <v/>
      </c>
      <c r="R22" s="154" t="str">
        <f>IF(Ｂクラス男子Ｄ!$E$51="","",Ｂクラス男子Ｄ!$E$51)</f>
        <v/>
      </c>
      <c r="S22" s="154" t="str">
        <f>IF(Ｂクラス男子Ｄ!$E$52="","",Ｂクラス男子Ｄ!$E$52)</f>
        <v/>
      </c>
      <c r="T22" s="77" t="str">
        <f>IF(Ｂクラス男子Ｄ!$F$51="","",Ｂクラス男子Ｄ!$F$51)</f>
        <v/>
      </c>
      <c r="U22" s="74">
        <v>19</v>
      </c>
      <c r="V22" s="75" t="str">
        <f>IF(Ｃクラス男子Ｄ!$B$51="","",Ｃクラス男子Ｄ!$B$51)</f>
        <v/>
      </c>
      <c r="W22" s="75" t="str">
        <f>IF(Ｃクラス男子Ｄ!$B$52="","",Ｃクラス男子Ｄ!$B$52)</f>
        <v/>
      </c>
      <c r="X22" s="75" t="str">
        <f>IF(Ｃクラス男子Ｄ!$C$51="","",Ｃクラス男子Ｄ!$C$51)</f>
        <v/>
      </c>
      <c r="Y22" s="75" t="str">
        <f>IF(Ｃクラス男子Ｄ!$C$52="","",Ｃクラス男子Ｄ!$C$52)</f>
        <v/>
      </c>
      <c r="Z22" s="75" t="str">
        <f>IF(Ｃクラス男子Ｄ!$D$51="","",Ｃクラス男子Ｄ!$D$51)</f>
        <v/>
      </c>
      <c r="AA22" s="75" t="str">
        <f>IF(Ｃクラス男子Ｄ!$D$52="","",Ｃクラス男子Ｄ!$D$52)</f>
        <v/>
      </c>
      <c r="AB22" s="155" t="str">
        <f>IF(Ｃクラス男子Ｄ!$E$51="","",Ｃクラス男子Ｄ!$E$51)</f>
        <v/>
      </c>
      <c r="AC22" s="155" t="str">
        <f>IF(Ｃクラス男子Ｄ!$E$52="","",Ｃクラス男子Ｄ!$E$52)</f>
        <v/>
      </c>
      <c r="AD22" s="75" t="str">
        <f>IF(Ｃクラス男子Ｄ!$F$51="","",Ｃクラス男子Ｄ!$F$51)</f>
        <v/>
      </c>
      <c r="AE22" s="72">
        <v>19</v>
      </c>
      <c r="AF22" s="73" t="str">
        <f>IF(Ｄクラス男子Ｄ!$B$51="","",Ｄクラス男子Ｄ!$B$51)</f>
        <v/>
      </c>
      <c r="AG22" s="73" t="str">
        <f>IF(Ｄクラス男子Ｄ!$B$52="","",Ｄクラス男子Ｄ!$B$52)</f>
        <v/>
      </c>
      <c r="AH22" s="73" t="str">
        <f>IF(Ｄクラス男子Ｄ!$C$51="","",Ｄクラス男子Ｄ!$C$51)</f>
        <v/>
      </c>
      <c r="AI22" s="73" t="str">
        <f>IF(Ｄクラス男子Ｄ!$C$52="","",Ｄクラス男子Ｄ!$C$52)</f>
        <v/>
      </c>
      <c r="AJ22" s="73" t="str">
        <f>IF(Ｄクラス男子Ｄ!$D$51="","",Ｄクラス男子Ｄ!$D$51)</f>
        <v/>
      </c>
      <c r="AK22" s="73" t="str">
        <f>IF(Ｄクラス男子Ｄ!$D$52="","",Ｄクラス男子Ｄ!$D$52)</f>
        <v/>
      </c>
      <c r="AL22" s="156" t="str">
        <f>IF(Ｄクラス男子Ｄ!$E$51="","",Ｄクラス男子Ｄ!$E$51)</f>
        <v/>
      </c>
      <c r="AM22" s="156" t="str">
        <f>IF(Ｄクラス男子Ｄ!$E$52="","",Ｄクラス男子Ｄ!$E$52)</f>
        <v/>
      </c>
      <c r="AN22" s="73" t="str">
        <f>IF(Ｄクラス男子Ｄ!$F$51="","",Ｄクラス男子Ｄ!$F$51)</f>
        <v/>
      </c>
      <c r="AO22" s="78">
        <v>19</v>
      </c>
      <c r="AP22" s="79" t="str">
        <f>IF(Ａクラス女子Ｄ!$B$51="","",Ａクラス女子Ｄ!$B$51)</f>
        <v/>
      </c>
      <c r="AQ22" s="79" t="str">
        <f>IF(Ａクラス女子Ｄ!$B$52="","",Ａクラス女子Ｄ!$B$52)</f>
        <v/>
      </c>
      <c r="AR22" s="79" t="str">
        <f>IF(Ａクラス女子Ｄ!$C$51="","",Ａクラス女子Ｄ!$C$51)</f>
        <v/>
      </c>
      <c r="AS22" s="79" t="str">
        <f>IF(Ａクラス女子Ｄ!$C$52="","",Ａクラス女子Ｄ!$C$52)</f>
        <v/>
      </c>
      <c r="AT22" s="79" t="str">
        <f>IF(Ａクラス女子Ｄ!$D$51="","",Ａクラス女子Ｄ!$D$51)</f>
        <v/>
      </c>
      <c r="AU22" s="79" t="str">
        <f>IF(Ａクラス女子Ｄ!$D$52="","",Ａクラス女子Ｄ!$D$52)</f>
        <v/>
      </c>
      <c r="AV22" s="153" t="str">
        <f>IF(Ａクラス女子Ｄ!$E$51="","",Ａクラス女子Ｄ!$E$51)</f>
        <v/>
      </c>
      <c r="AW22" s="153" t="str">
        <f>IF(Ａクラス女子Ｄ!$E$52="","",Ａクラス女子Ｄ!$E$52)</f>
        <v/>
      </c>
      <c r="AX22" s="79" t="str">
        <f>IF(Ａクラス女子Ｄ!$F$51="","",Ａクラス女子Ｄ!$F$51)</f>
        <v/>
      </c>
      <c r="AY22" s="76">
        <v>19</v>
      </c>
      <c r="AZ22" s="77" t="str">
        <f>IF(Ｂクラス女子Ｄ!$B$51="","",Ｂクラス女子Ｄ!$B$51)</f>
        <v/>
      </c>
      <c r="BA22" s="77" t="str">
        <f>IF(Ｂクラス女子Ｄ!$B$52="","",Ｂクラス女子Ｄ!$B$52)</f>
        <v/>
      </c>
      <c r="BB22" s="77" t="str">
        <f>IF(Ｂクラス女子Ｄ!$C$51="","",Ｂクラス女子Ｄ!$C$51)</f>
        <v/>
      </c>
      <c r="BC22" s="77" t="str">
        <f>IF(Ｂクラス女子Ｄ!$C$52="","",Ｂクラス女子Ｄ!$C$52)</f>
        <v/>
      </c>
      <c r="BD22" s="77" t="str">
        <f>IF(Ｂクラス女子Ｄ!$D$51="","",Ｂクラス女子Ｄ!$D$51)</f>
        <v/>
      </c>
      <c r="BE22" s="77" t="str">
        <f>IF(Ｂクラス女子Ｄ!$D$52="","",Ｂクラス女子Ｄ!$D$52)</f>
        <v/>
      </c>
      <c r="BF22" s="154" t="str">
        <f>IF(Ｂクラス女子Ｄ!$E$51="","",Ｂクラス女子Ｄ!$E$51)</f>
        <v/>
      </c>
      <c r="BG22" s="154" t="str">
        <f>IF(Ｂクラス女子Ｄ!$E$52="","",Ｂクラス女子Ｄ!$E$52)</f>
        <v/>
      </c>
      <c r="BH22" s="77" t="str">
        <f>IF(Ｂクラス女子Ｄ!$F$51="","",Ｂクラス女子Ｄ!$F$51)</f>
        <v/>
      </c>
      <c r="BI22" s="74">
        <v>19</v>
      </c>
      <c r="BJ22" s="75" t="str">
        <f>IF(Ｃクラス女子Ｄ!$B$51="","",Ｃクラス女子Ｄ!$B$51)</f>
        <v/>
      </c>
      <c r="BK22" s="75" t="str">
        <f>IF(Ｃクラス女子Ｄ!$B$52="","",Ｃクラス女子Ｄ!$B$52)</f>
        <v/>
      </c>
      <c r="BL22" s="75" t="str">
        <f>IF(Ｃクラス女子Ｄ!$C$51="","",Ｃクラス女子Ｄ!$C$51)</f>
        <v/>
      </c>
      <c r="BM22" s="75" t="str">
        <f>IF(Ｃクラス女子Ｄ!$C$52="","",Ｃクラス女子Ｄ!$C$52)</f>
        <v/>
      </c>
      <c r="BN22" s="75" t="str">
        <f>IF(Ｃクラス女子Ｄ!$D$51="","",Ｃクラス女子Ｄ!$D$51)</f>
        <v/>
      </c>
      <c r="BO22" s="75" t="str">
        <f>IF(Ｃクラス女子Ｄ!$D$52="","",Ｃクラス女子Ｄ!$D$52)</f>
        <v/>
      </c>
      <c r="BP22" s="155" t="str">
        <f>IF(Ｃクラス女子Ｄ!$E$51="","",Ｃクラス女子Ｄ!$E$51)</f>
        <v/>
      </c>
      <c r="BQ22" s="155" t="str">
        <f>IF(Ｃクラス女子Ｄ!$E$52="","",Ｃクラス女子Ｄ!$E$52)</f>
        <v/>
      </c>
      <c r="BR22" s="75" t="str">
        <f>IF(Ｃクラス女子Ｄ!$F$51="","",Ｃクラス女子Ｄ!$F$51)</f>
        <v/>
      </c>
      <c r="BS22" s="72">
        <v>19</v>
      </c>
      <c r="BT22" s="73" t="str">
        <f>IF(Ｄクラス女子Ｄ!$B$51="","",Ｄクラス女子Ｄ!$B$51)</f>
        <v/>
      </c>
      <c r="BU22" s="73" t="str">
        <f>IF(Ｄクラス女子Ｄ!$B$52="","",Ｄクラス女子Ｄ!$B$52)</f>
        <v/>
      </c>
      <c r="BV22" s="73" t="str">
        <f>IF(Ｄクラス女子Ｄ!$C$51="","",Ｄクラス女子Ｄ!$C$51)</f>
        <v/>
      </c>
      <c r="BW22" s="73" t="str">
        <f>IF(Ｄクラス女子Ｄ!$C$52="","",Ｄクラス女子Ｄ!$C$52)</f>
        <v/>
      </c>
      <c r="BX22" s="73" t="str">
        <f>IF(Ｄクラス女子Ｄ!$D$51="","",Ｄクラス女子Ｄ!$D$51)</f>
        <v/>
      </c>
      <c r="BY22" s="73" t="str">
        <f>IF(Ｄクラス女子Ｄ!$D$52="","",Ｄクラス女子Ｄ!$D$52)</f>
        <v/>
      </c>
      <c r="BZ22" s="156" t="str">
        <f>IF(Ｄクラス女子Ｄ!$E$51="","",Ｄクラス女子Ｄ!$E$51)</f>
        <v/>
      </c>
      <c r="CA22" s="156" t="str">
        <f>IF(Ｄクラス女子Ｄ!$E$52="","",Ｄクラス女子Ｄ!$E$52)</f>
        <v/>
      </c>
      <c r="CB22" s="73" t="str">
        <f>IF(Ｄクラス女子Ｄ!$F$51="","",Ｄクラス女子Ｄ!$F$51)</f>
        <v/>
      </c>
    </row>
    <row r="23" spans="1:80" ht="18.75" x14ac:dyDescent="0.15">
      <c r="A23" s="78">
        <v>20</v>
      </c>
      <c r="B23" s="79" t="str">
        <f>IF(Ａクラス男子Ｄ!$B$53="","",Ａクラス男子Ｄ!$B$53)</f>
        <v/>
      </c>
      <c r="C23" s="79" t="str">
        <f>IF(Ａクラス男子Ｄ!$B$54="","",Ａクラス男子Ｄ!$B$54)</f>
        <v/>
      </c>
      <c r="D23" s="79" t="str">
        <f>IF(Ａクラス男子Ｄ!$C$53="","",Ａクラス男子Ｄ!$C$53)</f>
        <v/>
      </c>
      <c r="E23" s="79" t="str">
        <f>IF(Ａクラス男子Ｄ!$C$54="","",Ａクラス男子Ｄ!$C$54)</f>
        <v/>
      </c>
      <c r="F23" s="79" t="str">
        <f>IF(Ａクラス男子Ｄ!$D$53="","",Ａクラス男子Ｄ!$D$53)</f>
        <v/>
      </c>
      <c r="G23" s="79" t="str">
        <f>IF(Ａクラス男子Ｄ!$D$54="","",Ａクラス男子Ｄ!$D$54)</f>
        <v/>
      </c>
      <c r="H23" s="153" t="str">
        <f>IF(Ａクラス男子Ｄ!$E$53="","",Ａクラス男子Ｄ!$E$53)</f>
        <v/>
      </c>
      <c r="I23" s="153" t="str">
        <f>IF(Ａクラス男子Ｄ!$E$54="","",Ａクラス男子Ｄ!$E$54)</f>
        <v/>
      </c>
      <c r="J23" s="79" t="str">
        <f>IF(Ａクラス男子Ｄ!$F$53="","",Ａクラス男子Ｄ!$F$53)</f>
        <v/>
      </c>
      <c r="K23" s="76">
        <v>20</v>
      </c>
      <c r="L23" s="77" t="str">
        <f>IF(Ｂクラス男子Ｄ!$B$53="","",Ｂクラス男子Ｄ!$B$53)</f>
        <v/>
      </c>
      <c r="M23" s="77" t="str">
        <f>IF(Ｂクラス男子Ｄ!$B$54="","",Ｂクラス男子Ｄ!$B$54)</f>
        <v/>
      </c>
      <c r="N23" s="77" t="str">
        <f>IF(Ｂクラス男子Ｄ!$C$53="","",Ｂクラス男子Ｄ!$C$53)</f>
        <v/>
      </c>
      <c r="O23" s="77" t="str">
        <f>IF(Ｂクラス男子Ｄ!$C$54="","",Ｂクラス男子Ｄ!$C$54)</f>
        <v/>
      </c>
      <c r="P23" s="77" t="str">
        <f>IF(Ｂクラス男子Ｄ!$D$53="","",Ｂクラス男子Ｄ!$D$53)</f>
        <v/>
      </c>
      <c r="Q23" s="77" t="str">
        <f>IF(Ｂクラス男子Ｄ!$D$54="","",Ｂクラス男子Ｄ!$D$54)</f>
        <v/>
      </c>
      <c r="R23" s="154" t="str">
        <f>IF(Ｂクラス男子Ｄ!$E$53="","",Ｂクラス男子Ｄ!$E$53)</f>
        <v/>
      </c>
      <c r="S23" s="154" t="str">
        <f>IF(Ｂクラス男子Ｄ!$E$54="","",Ｂクラス男子Ｄ!$E$54)</f>
        <v/>
      </c>
      <c r="T23" s="77" t="str">
        <f>IF(Ｂクラス男子Ｄ!$F$53="","",Ｂクラス男子Ｄ!$F$53)</f>
        <v/>
      </c>
      <c r="U23" s="74">
        <v>20</v>
      </c>
      <c r="V23" s="75" t="str">
        <f>IF(Ｃクラス男子Ｄ!$B$53="","",Ｃクラス男子Ｄ!$B$53)</f>
        <v/>
      </c>
      <c r="W23" s="75" t="str">
        <f>IF(Ｃクラス男子Ｄ!$B$54="","",Ｃクラス男子Ｄ!$B$54)</f>
        <v/>
      </c>
      <c r="X23" s="75" t="str">
        <f>IF(Ｃクラス男子Ｄ!$C$53="","",Ｃクラス男子Ｄ!$C$53)</f>
        <v/>
      </c>
      <c r="Y23" s="75" t="str">
        <f>IF(Ｃクラス男子Ｄ!$C$54="","",Ｃクラス男子Ｄ!$C$54)</f>
        <v/>
      </c>
      <c r="Z23" s="75" t="str">
        <f>IF(Ｃクラス男子Ｄ!$D$53="","",Ｃクラス男子Ｄ!$D$53)</f>
        <v/>
      </c>
      <c r="AA23" s="75" t="str">
        <f>IF(Ｃクラス男子Ｄ!$D$54="","",Ｃクラス男子Ｄ!$D$54)</f>
        <v/>
      </c>
      <c r="AB23" s="155" t="str">
        <f>IF(Ｃクラス男子Ｄ!$E$53="","",Ｃクラス男子Ｄ!$E$53)</f>
        <v/>
      </c>
      <c r="AC23" s="155" t="str">
        <f>IF(Ｃクラス男子Ｄ!$E$54="","",Ｃクラス男子Ｄ!$E$54)</f>
        <v/>
      </c>
      <c r="AD23" s="75" t="str">
        <f>IF(Ｃクラス男子Ｄ!$F$53="","",Ｃクラス男子Ｄ!$F$53)</f>
        <v/>
      </c>
      <c r="AE23" s="72">
        <v>20</v>
      </c>
      <c r="AF23" s="73" t="str">
        <f>IF(Ｄクラス男子Ｄ!$B$53="","",Ｄクラス男子Ｄ!$B$53)</f>
        <v/>
      </c>
      <c r="AG23" s="73" t="str">
        <f>IF(Ｄクラス男子Ｄ!$B$54="","",Ｄクラス男子Ｄ!$B$54)</f>
        <v/>
      </c>
      <c r="AH23" s="73" t="str">
        <f>IF(Ｄクラス男子Ｄ!$C$53="","",Ｄクラス男子Ｄ!$C$53)</f>
        <v/>
      </c>
      <c r="AI23" s="73" t="str">
        <f>IF(Ｄクラス男子Ｄ!$C$54="","",Ｄクラス男子Ｄ!$C$54)</f>
        <v/>
      </c>
      <c r="AJ23" s="73" t="str">
        <f>IF(Ｄクラス男子Ｄ!$D$53="","",Ｄクラス男子Ｄ!$D$53)</f>
        <v/>
      </c>
      <c r="AK23" s="73" t="str">
        <f>IF(Ｄクラス男子Ｄ!$D$54="","",Ｄクラス男子Ｄ!$D$54)</f>
        <v/>
      </c>
      <c r="AL23" s="156" t="str">
        <f>IF(Ｄクラス男子Ｄ!$E$53="","",Ｄクラス男子Ｄ!$E$53)</f>
        <v/>
      </c>
      <c r="AM23" s="156" t="str">
        <f>IF(Ｄクラス男子Ｄ!$E$54="","",Ｄクラス男子Ｄ!$E$54)</f>
        <v/>
      </c>
      <c r="AN23" s="73" t="str">
        <f>IF(Ｄクラス男子Ｄ!$F$53="","",Ｄクラス男子Ｄ!$F$53)</f>
        <v/>
      </c>
      <c r="AO23" s="78">
        <v>20</v>
      </c>
      <c r="AP23" s="79" t="str">
        <f>IF(Ａクラス女子Ｄ!$B$53="","",Ａクラス女子Ｄ!$B$53)</f>
        <v/>
      </c>
      <c r="AQ23" s="79" t="str">
        <f>IF(Ａクラス女子Ｄ!$B$54="","",Ａクラス女子Ｄ!$B$54)</f>
        <v/>
      </c>
      <c r="AR23" s="79" t="str">
        <f>IF(Ａクラス女子Ｄ!$C$53="","",Ａクラス女子Ｄ!$C$53)</f>
        <v/>
      </c>
      <c r="AS23" s="79" t="str">
        <f>IF(Ａクラス女子Ｄ!$C$54="","",Ａクラス女子Ｄ!$C$54)</f>
        <v/>
      </c>
      <c r="AT23" s="79" t="str">
        <f>IF(Ａクラス女子Ｄ!$D$53="","",Ａクラス女子Ｄ!$D$53)</f>
        <v/>
      </c>
      <c r="AU23" s="79" t="str">
        <f>IF(Ａクラス女子Ｄ!$D$54="","",Ａクラス女子Ｄ!$D$54)</f>
        <v/>
      </c>
      <c r="AV23" s="153" t="str">
        <f>IF(Ａクラス女子Ｄ!$E$53="","",Ａクラス女子Ｄ!$E$53)</f>
        <v/>
      </c>
      <c r="AW23" s="153" t="str">
        <f>IF(Ａクラス女子Ｄ!$E$54="","",Ａクラス女子Ｄ!$E$54)</f>
        <v/>
      </c>
      <c r="AX23" s="79" t="str">
        <f>IF(Ａクラス女子Ｄ!$F$53="","",Ａクラス女子Ｄ!$F$53)</f>
        <v/>
      </c>
      <c r="AY23" s="76">
        <v>20</v>
      </c>
      <c r="AZ23" s="77" t="str">
        <f>IF(Ｂクラス女子Ｄ!$B$53="","",Ｂクラス女子Ｄ!$B$53)</f>
        <v/>
      </c>
      <c r="BA23" s="77" t="str">
        <f>IF(Ｂクラス女子Ｄ!$B$54="","",Ｂクラス女子Ｄ!$B$54)</f>
        <v/>
      </c>
      <c r="BB23" s="77" t="str">
        <f>IF(Ｂクラス女子Ｄ!$C$53="","",Ｂクラス女子Ｄ!$C$53)</f>
        <v/>
      </c>
      <c r="BC23" s="77" t="str">
        <f>IF(Ｂクラス女子Ｄ!$C$54="","",Ｂクラス女子Ｄ!$C$54)</f>
        <v/>
      </c>
      <c r="BD23" s="77" t="str">
        <f>IF(Ｂクラス女子Ｄ!$D$53="","",Ｂクラス女子Ｄ!$D$53)</f>
        <v/>
      </c>
      <c r="BE23" s="77" t="str">
        <f>IF(Ｂクラス女子Ｄ!$D$54="","",Ｂクラス女子Ｄ!$D$54)</f>
        <v/>
      </c>
      <c r="BF23" s="154" t="str">
        <f>IF(Ｂクラス女子Ｄ!$E$53="","",Ｂクラス女子Ｄ!$E$53)</f>
        <v/>
      </c>
      <c r="BG23" s="154" t="str">
        <f>IF(Ｂクラス女子Ｄ!$E$54="","",Ｂクラス女子Ｄ!$E$54)</f>
        <v/>
      </c>
      <c r="BH23" s="77" t="str">
        <f>IF(Ｂクラス女子Ｄ!$F$53="","",Ｂクラス女子Ｄ!$F$53)</f>
        <v/>
      </c>
      <c r="BI23" s="74">
        <v>20</v>
      </c>
      <c r="BJ23" s="75" t="str">
        <f>IF(Ｃクラス女子Ｄ!$B$53="","",Ｃクラス女子Ｄ!$B$53)</f>
        <v/>
      </c>
      <c r="BK23" s="75" t="str">
        <f>IF(Ｃクラス女子Ｄ!$B$54="","",Ｃクラス女子Ｄ!$B$54)</f>
        <v/>
      </c>
      <c r="BL23" s="75" t="str">
        <f>IF(Ｃクラス女子Ｄ!$C$53="","",Ｃクラス女子Ｄ!$C$53)</f>
        <v/>
      </c>
      <c r="BM23" s="75" t="str">
        <f>IF(Ｃクラス女子Ｄ!$C$54="","",Ｃクラス女子Ｄ!$C$54)</f>
        <v/>
      </c>
      <c r="BN23" s="75" t="str">
        <f>IF(Ｃクラス女子Ｄ!$D$53="","",Ｃクラス女子Ｄ!$D$53)</f>
        <v/>
      </c>
      <c r="BO23" s="75" t="str">
        <f>IF(Ｃクラス女子Ｄ!$D$54="","",Ｃクラス女子Ｄ!$D$54)</f>
        <v/>
      </c>
      <c r="BP23" s="155" t="str">
        <f>IF(Ｃクラス女子Ｄ!$E$53="","",Ｃクラス女子Ｄ!$E$53)</f>
        <v/>
      </c>
      <c r="BQ23" s="155" t="str">
        <f>IF(Ｃクラス女子Ｄ!$E$54="","",Ｃクラス女子Ｄ!$E$54)</f>
        <v/>
      </c>
      <c r="BR23" s="75" t="str">
        <f>IF(Ｃクラス女子Ｄ!$F$53="","",Ｃクラス女子Ｄ!$F$53)</f>
        <v/>
      </c>
      <c r="BS23" s="72">
        <v>20</v>
      </c>
      <c r="BT23" s="73" t="str">
        <f>IF(Ｄクラス女子Ｄ!$B$53="","",Ｄクラス女子Ｄ!$B$53)</f>
        <v/>
      </c>
      <c r="BU23" s="73" t="str">
        <f>IF(Ｄクラス女子Ｄ!$B$54="","",Ｄクラス女子Ｄ!$B$54)</f>
        <v/>
      </c>
      <c r="BV23" s="73" t="str">
        <f>IF(Ｄクラス女子Ｄ!$C$53="","",Ｄクラス女子Ｄ!$C$53)</f>
        <v/>
      </c>
      <c r="BW23" s="73" t="str">
        <f>IF(Ｄクラス女子Ｄ!$C$54="","",Ｄクラス女子Ｄ!$C$54)</f>
        <v/>
      </c>
      <c r="BX23" s="73" t="str">
        <f>IF(Ｄクラス女子Ｄ!$D$53="","",Ｄクラス女子Ｄ!$D$53)</f>
        <v/>
      </c>
      <c r="BY23" s="73" t="str">
        <f>IF(Ｄクラス女子Ｄ!$D$54="","",Ｄクラス女子Ｄ!$D$54)</f>
        <v/>
      </c>
      <c r="BZ23" s="156" t="str">
        <f>IF(Ｄクラス女子Ｄ!$E$53="","",Ｄクラス女子Ｄ!$E$53)</f>
        <v/>
      </c>
      <c r="CA23" s="156" t="str">
        <f>IF(Ｄクラス女子Ｄ!$E$54="","",Ｄクラス女子Ｄ!$E$54)</f>
        <v/>
      </c>
      <c r="CB23" s="73" t="str">
        <f>IF(Ｄクラス女子Ｄ!$F$53="","",Ｄクラス女子Ｄ!$F$53)</f>
        <v/>
      </c>
    </row>
    <row r="24" spans="1:80" ht="18.75" x14ac:dyDescent="0.15">
      <c r="A24" s="78">
        <v>21</v>
      </c>
      <c r="B24" s="79" t="str">
        <f>IF(Ａクラス男子Ｄ!$B$63="","",Ａクラス男子Ｄ!$B$63)</f>
        <v/>
      </c>
      <c r="C24" s="79" t="str">
        <f>IF(Ａクラス男子Ｄ!$B$64="","",Ａクラス男子Ｄ!$B$64)</f>
        <v/>
      </c>
      <c r="D24" s="79" t="str">
        <f>IF(Ａクラス男子Ｄ!$C$63="","",Ａクラス男子Ｄ!$C$63)</f>
        <v/>
      </c>
      <c r="E24" s="79" t="str">
        <f>IF(Ａクラス男子Ｄ!$C$64="","",Ａクラス男子Ｄ!$C$64)</f>
        <v/>
      </c>
      <c r="F24" s="79" t="str">
        <f>IF(Ａクラス男子Ｄ!$D$63="","",Ａクラス男子Ｄ!$D$63)</f>
        <v/>
      </c>
      <c r="G24" s="79" t="str">
        <f>IF(Ａクラス男子Ｄ!$D$64="","",Ａクラス男子Ｄ!$D$64)</f>
        <v/>
      </c>
      <c r="H24" s="153" t="str">
        <f>IF(Ａクラス男子Ｄ!$E$63="","",Ａクラス男子Ｄ!$E$63)</f>
        <v/>
      </c>
      <c r="I24" s="153" t="str">
        <f>IF(Ａクラス男子Ｄ!$E$64="","",Ａクラス男子Ｄ!$E$64)</f>
        <v/>
      </c>
      <c r="J24" s="79" t="str">
        <f>IF(Ａクラス男子Ｄ!$F$63="","",Ａクラス男子Ｄ!$F$63)</f>
        <v/>
      </c>
      <c r="K24" s="76">
        <v>21</v>
      </c>
      <c r="L24" s="77" t="str">
        <f>IF(Ｂクラス男子Ｄ!$B$63="","",Ｂクラス男子Ｄ!$B$63)</f>
        <v/>
      </c>
      <c r="M24" s="77" t="str">
        <f>IF(Ｂクラス男子Ｄ!$B$64="","",Ｂクラス男子Ｄ!$B$64)</f>
        <v/>
      </c>
      <c r="N24" s="77" t="str">
        <f>IF(Ｂクラス男子Ｄ!$C$63="","",Ｂクラス男子Ｄ!$C$63)</f>
        <v/>
      </c>
      <c r="O24" s="77" t="str">
        <f>IF(Ｂクラス男子Ｄ!$C$64="","",Ｂクラス男子Ｄ!$C$64)</f>
        <v/>
      </c>
      <c r="P24" s="77" t="str">
        <f>IF(Ｂクラス男子Ｄ!$D$63="","",Ｂクラス男子Ｄ!$D$63)</f>
        <v/>
      </c>
      <c r="Q24" s="77" t="str">
        <f>IF(Ｂクラス男子Ｄ!$D$64="","",Ｂクラス男子Ｄ!$D$64)</f>
        <v/>
      </c>
      <c r="R24" s="154" t="str">
        <f>IF(Ｂクラス男子Ｄ!$E$63="","",Ｂクラス男子Ｄ!$E$63)</f>
        <v/>
      </c>
      <c r="S24" s="154" t="str">
        <f>IF(Ｂクラス男子Ｄ!$E$64="","",Ｂクラス男子Ｄ!$E$64)</f>
        <v/>
      </c>
      <c r="T24" s="77" t="str">
        <f>IF(Ｂクラス男子Ｄ!$F$63="","",Ｂクラス男子Ｄ!$F$63)</f>
        <v/>
      </c>
      <c r="U24" s="74">
        <v>21</v>
      </c>
      <c r="V24" s="75" t="str">
        <f>IF(Ｃクラス男子Ｄ!$B$63="","",Ｃクラス男子Ｄ!$B$63)</f>
        <v/>
      </c>
      <c r="W24" s="75" t="str">
        <f>IF(Ｃクラス男子Ｄ!$B$64="","",Ｃクラス男子Ｄ!$B$64)</f>
        <v/>
      </c>
      <c r="X24" s="75" t="str">
        <f>IF(Ｃクラス男子Ｄ!$C$63="","",Ｃクラス男子Ｄ!$C$63)</f>
        <v/>
      </c>
      <c r="Y24" s="75" t="str">
        <f>IF(Ｃクラス男子Ｄ!$C$64="","",Ｃクラス男子Ｄ!$C$64)</f>
        <v/>
      </c>
      <c r="Z24" s="75" t="str">
        <f>IF(Ｃクラス男子Ｄ!$D$63="","",Ｃクラス男子Ｄ!$D$63)</f>
        <v/>
      </c>
      <c r="AA24" s="75" t="str">
        <f>IF(Ｃクラス男子Ｄ!$D$64="","",Ｃクラス男子Ｄ!$D$64)</f>
        <v/>
      </c>
      <c r="AB24" s="155" t="str">
        <f>IF(Ｃクラス男子Ｄ!$E$63="","",Ｃクラス男子Ｄ!$E$63)</f>
        <v/>
      </c>
      <c r="AC24" s="155" t="str">
        <f>IF(Ｃクラス男子Ｄ!$E$64="","",Ｃクラス男子Ｄ!$E$64)</f>
        <v/>
      </c>
      <c r="AD24" s="75" t="str">
        <f>IF(Ｃクラス男子Ｄ!$F$63="","",Ｃクラス男子Ｄ!$F$63)</f>
        <v/>
      </c>
      <c r="AE24" s="72">
        <v>21</v>
      </c>
      <c r="AF24" s="73" t="str">
        <f>IF(Ｄクラス男子Ｄ!$B$63="","",Ｄクラス男子Ｄ!$B$63)</f>
        <v/>
      </c>
      <c r="AG24" s="73" t="str">
        <f>IF(Ｄクラス男子Ｄ!$B$64="","",Ｄクラス男子Ｄ!$B$64)</f>
        <v/>
      </c>
      <c r="AH24" s="73" t="str">
        <f>IF(Ｄクラス男子Ｄ!$C$63="","",Ｄクラス男子Ｄ!$C$63)</f>
        <v/>
      </c>
      <c r="AI24" s="73" t="str">
        <f>IF(Ｄクラス男子Ｄ!$C$64="","",Ｄクラス男子Ｄ!$C$64)</f>
        <v/>
      </c>
      <c r="AJ24" s="73" t="str">
        <f>IF(Ｄクラス男子Ｄ!$D$63="","",Ｄクラス男子Ｄ!$D$63)</f>
        <v/>
      </c>
      <c r="AK24" s="73" t="str">
        <f>IF(Ｄクラス男子Ｄ!$D$64="","",Ｄクラス男子Ｄ!$D$64)</f>
        <v/>
      </c>
      <c r="AL24" s="156" t="str">
        <f>IF(Ｄクラス男子Ｄ!$E$63="","",Ｄクラス男子Ｄ!$E$63)</f>
        <v/>
      </c>
      <c r="AM24" s="156" t="str">
        <f>IF(Ｄクラス男子Ｄ!$E$64="","",Ｄクラス男子Ｄ!$E$64)</f>
        <v/>
      </c>
      <c r="AN24" s="73" t="str">
        <f>IF(Ｄクラス男子Ｄ!$F$63="","",Ｄクラス男子Ｄ!$F$63)</f>
        <v/>
      </c>
      <c r="AO24" s="78">
        <v>21</v>
      </c>
      <c r="AP24" s="79" t="str">
        <f>IF(Ａクラス女子Ｄ!$B$63="","",Ａクラス女子Ｄ!$B$63)</f>
        <v/>
      </c>
      <c r="AQ24" s="79" t="str">
        <f>IF(Ａクラス女子Ｄ!$B$64="","",Ａクラス女子Ｄ!$B$64)</f>
        <v/>
      </c>
      <c r="AR24" s="79" t="str">
        <f>IF(Ａクラス女子Ｄ!$C$63="","",Ａクラス女子Ｄ!$C$63)</f>
        <v/>
      </c>
      <c r="AS24" s="79" t="str">
        <f>IF(Ａクラス女子Ｄ!$C$64="","",Ａクラス女子Ｄ!$C$64)</f>
        <v/>
      </c>
      <c r="AT24" s="79" t="str">
        <f>IF(Ａクラス女子Ｄ!$D$63="","",Ａクラス女子Ｄ!$D$63)</f>
        <v/>
      </c>
      <c r="AU24" s="79" t="str">
        <f>IF(Ａクラス女子Ｄ!$D$64="","",Ａクラス女子Ｄ!$D$64)</f>
        <v/>
      </c>
      <c r="AV24" s="153" t="str">
        <f>IF(Ａクラス女子Ｄ!$E$63="","",Ａクラス女子Ｄ!$E$63)</f>
        <v/>
      </c>
      <c r="AW24" s="153" t="str">
        <f>IF(Ａクラス女子Ｄ!$E$64="","",Ａクラス女子Ｄ!$E$64)</f>
        <v/>
      </c>
      <c r="AX24" s="79" t="str">
        <f>IF(Ａクラス女子Ｄ!$F$63="","",Ａクラス女子Ｄ!$F$63)</f>
        <v/>
      </c>
      <c r="AY24" s="76">
        <v>21</v>
      </c>
      <c r="AZ24" s="77" t="str">
        <f>IF(Ｂクラス女子Ｄ!$B$63="","",Ｂクラス女子Ｄ!$B$63)</f>
        <v/>
      </c>
      <c r="BA24" s="77" t="str">
        <f>IF(Ｂクラス女子Ｄ!$B$64="","",Ｂクラス女子Ｄ!$B$64)</f>
        <v/>
      </c>
      <c r="BB24" s="77" t="str">
        <f>IF(Ｂクラス女子Ｄ!$C$63="","",Ｂクラス女子Ｄ!$C$63)</f>
        <v/>
      </c>
      <c r="BC24" s="77" t="str">
        <f>IF(Ｂクラス女子Ｄ!$C$64="","",Ｂクラス女子Ｄ!$C$64)</f>
        <v/>
      </c>
      <c r="BD24" s="77" t="str">
        <f>IF(Ｂクラス女子Ｄ!$D$63="","",Ｂクラス女子Ｄ!$D$63)</f>
        <v/>
      </c>
      <c r="BE24" s="77" t="str">
        <f>IF(Ｂクラス女子Ｄ!$D$64="","",Ｂクラス女子Ｄ!$D$64)</f>
        <v/>
      </c>
      <c r="BF24" s="154" t="str">
        <f>IF(Ｂクラス女子Ｄ!$E$63="","",Ｂクラス女子Ｄ!$E$63)</f>
        <v/>
      </c>
      <c r="BG24" s="154" t="str">
        <f>IF(Ｂクラス女子Ｄ!$E$64="","",Ｂクラス女子Ｄ!$E$64)</f>
        <v/>
      </c>
      <c r="BH24" s="77" t="str">
        <f>IF(Ｂクラス女子Ｄ!$F$63="","",Ｂクラス女子Ｄ!$F$63)</f>
        <v/>
      </c>
      <c r="BI24" s="74">
        <v>21</v>
      </c>
      <c r="BJ24" s="75" t="str">
        <f>IF(Ｃクラス女子Ｄ!$B$63="","",Ｃクラス女子Ｄ!$B$63)</f>
        <v/>
      </c>
      <c r="BK24" s="75" t="str">
        <f>IF(Ｃクラス女子Ｄ!$B$64="","",Ｃクラス女子Ｄ!$B$64)</f>
        <v/>
      </c>
      <c r="BL24" s="75" t="str">
        <f>IF(Ｃクラス女子Ｄ!$C$63="","",Ｃクラス女子Ｄ!$C$63)</f>
        <v/>
      </c>
      <c r="BM24" s="75" t="str">
        <f>IF(Ｃクラス女子Ｄ!$C$64="","",Ｃクラス女子Ｄ!$C$64)</f>
        <v/>
      </c>
      <c r="BN24" s="75" t="str">
        <f>IF(Ｃクラス女子Ｄ!$D$63="","",Ｃクラス女子Ｄ!$D$63)</f>
        <v/>
      </c>
      <c r="BO24" s="75" t="str">
        <f>IF(Ｃクラス女子Ｄ!$D$64="","",Ｃクラス女子Ｄ!$D$64)</f>
        <v/>
      </c>
      <c r="BP24" s="155" t="str">
        <f>IF(Ｃクラス女子Ｄ!$E$63="","",Ｃクラス女子Ｄ!$E$63)</f>
        <v/>
      </c>
      <c r="BQ24" s="155" t="str">
        <f>IF(Ｃクラス女子Ｄ!$E$64="","",Ｃクラス女子Ｄ!$E$64)</f>
        <v/>
      </c>
      <c r="BR24" s="75" t="str">
        <f>IF(Ｃクラス女子Ｄ!$F$63="","",Ｃクラス女子Ｄ!$F$63)</f>
        <v/>
      </c>
      <c r="BS24" s="72">
        <v>21</v>
      </c>
      <c r="BT24" s="73" t="str">
        <f>IF(Ｄクラス女子Ｄ!$B$63="","",Ｄクラス女子Ｄ!$B$63)</f>
        <v/>
      </c>
      <c r="BU24" s="73" t="str">
        <f>IF(Ｄクラス女子Ｄ!$B$64="","",Ｄクラス女子Ｄ!$B$64)</f>
        <v/>
      </c>
      <c r="BV24" s="73" t="str">
        <f>IF(Ｄクラス女子Ｄ!$C$63="","",Ｄクラス女子Ｄ!$C$63)</f>
        <v/>
      </c>
      <c r="BW24" s="73" t="str">
        <f>IF(Ｄクラス女子Ｄ!$C$64="","",Ｄクラス女子Ｄ!$C$64)</f>
        <v/>
      </c>
      <c r="BX24" s="73" t="str">
        <f>IF(Ｄクラス女子Ｄ!$D$63="","",Ｄクラス女子Ｄ!$D$63)</f>
        <v/>
      </c>
      <c r="BY24" s="73" t="str">
        <f>IF(Ｄクラス女子Ｄ!$D$64="","",Ｄクラス女子Ｄ!$D$64)</f>
        <v/>
      </c>
      <c r="BZ24" s="156" t="str">
        <f>IF(Ｄクラス女子Ｄ!$E$63="","",Ｄクラス女子Ｄ!$E$63)</f>
        <v/>
      </c>
      <c r="CA24" s="156" t="str">
        <f>IF(Ｄクラス女子Ｄ!$E$64="","",Ｄクラス女子Ｄ!$E$64)</f>
        <v/>
      </c>
      <c r="CB24" s="73" t="str">
        <f>IF(Ｄクラス女子Ｄ!$F$63="","",Ｄクラス女子Ｄ!$F$63)</f>
        <v/>
      </c>
    </row>
    <row r="25" spans="1:80" ht="18.75" x14ac:dyDescent="0.15">
      <c r="A25" s="78">
        <v>22</v>
      </c>
      <c r="B25" s="79" t="str">
        <f>IF(Ａクラス男子Ｄ!$B$65="","",Ａクラス男子Ｄ!$B$65)</f>
        <v/>
      </c>
      <c r="C25" s="79" t="str">
        <f>IF(Ａクラス男子Ｄ!$B$66="","",Ａクラス男子Ｄ!$B$66)</f>
        <v/>
      </c>
      <c r="D25" s="79" t="str">
        <f>IF(Ａクラス男子Ｄ!$C$65="","",Ａクラス男子Ｄ!$C$65)</f>
        <v/>
      </c>
      <c r="E25" s="79" t="str">
        <f>IF(Ａクラス男子Ｄ!$C$66="","",Ａクラス男子Ｄ!$C$66)</f>
        <v/>
      </c>
      <c r="F25" s="79" t="str">
        <f>IF(Ａクラス男子Ｄ!$D$65="","",Ａクラス男子Ｄ!$D$65)</f>
        <v/>
      </c>
      <c r="G25" s="79" t="str">
        <f>IF(Ａクラス男子Ｄ!$D$66="","",Ａクラス男子Ｄ!$D$66)</f>
        <v/>
      </c>
      <c r="H25" s="153" t="str">
        <f>IF(Ａクラス男子Ｄ!$E$65="","",Ａクラス男子Ｄ!$E$65)</f>
        <v/>
      </c>
      <c r="I25" s="153" t="str">
        <f>IF(Ａクラス男子Ｄ!$E$66="","",Ａクラス男子Ｄ!$E$66)</f>
        <v/>
      </c>
      <c r="J25" s="79" t="str">
        <f>IF(Ａクラス男子Ｄ!$F$65="","",Ａクラス男子Ｄ!$F$65)</f>
        <v/>
      </c>
      <c r="K25" s="76">
        <v>22</v>
      </c>
      <c r="L25" s="77" t="str">
        <f>IF(Ｂクラス男子Ｄ!$B$65="","",Ｂクラス男子Ｄ!$B$65)</f>
        <v/>
      </c>
      <c r="M25" s="77" t="str">
        <f>IF(Ｂクラス男子Ｄ!$B$66="","",Ｂクラス男子Ｄ!$B$66)</f>
        <v/>
      </c>
      <c r="N25" s="77" t="str">
        <f>IF(Ｂクラス男子Ｄ!$C$65="","",Ｂクラス男子Ｄ!$C$65)</f>
        <v/>
      </c>
      <c r="O25" s="77" t="str">
        <f>IF(Ｂクラス男子Ｄ!$C$66="","",Ｂクラス男子Ｄ!$C$66)</f>
        <v/>
      </c>
      <c r="P25" s="77" t="str">
        <f>IF(Ｂクラス男子Ｄ!$D$65="","",Ｂクラス男子Ｄ!$D$65)</f>
        <v/>
      </c>
      <c r="Q25" s="77" t="str">
        <f>IF(Ｂクラス男子Ｄ!$D$66="","",Ｂクラス男子Ｄ!$D$66)</f>
        <v/>
      </c>
      <c r="R25" s="154" t="str">
        <f>IF(Ｂクラス男子Ｄ!$E$65="","",Ｂクラス男子Ｄ!$E$65)</f>
        <v/>
      </c>
      <c r="S25" s="154" t="str">
        <f>IF(Ｂクラス男子Ｄ!$E$66="","",Ｂクラス男子Ｄ!$E$66)</f>
        <v/>
      </c>
      <c r="T25" s="77" t="str">
        <f>IF(Ｂクラス男子Ｄ!$F$65="","",Ｂクラス男子Ｄ!$F$65)</f>
        <v/>
      </c>
      <c r="U25" s="74">
        <v>22</v>
      </c>
      <c r="V25" s="75" t="str">
        <f>IF(Ｃクラス男子Ｄ!$B$65="","",Ｃクラス男子Ｄ!$B$65)</f>
        <v/>
      </c>
      <c r="W25" s="75" t="str">
        <f>IF(Ｃクラス男子Ｄ!$B$66="","",Ｃクラス男子Ｄ!$B$66)</f>
        <v/>
      </c>
      <c r="X25" s="75" t="str">
        <f>IF(Ｃクラス男子Ｄ!$C$65="","",Ｃクラス男子Ｄ!$C$65)</f>
        <v/>
      </c>
      <c r="Y25" s="75" t="str">
        <f>IF(Ｃクラス男子Ｄ!$C$66="","",Ｃクラス男子Ｄ!$C$66)</f>
        <v/>
      </c>
      <c r="Z25" s="75" t="str">
        <f>IF(Ｃクラス男子Ｄ!$D$65="","",Ｃクラス男子Ｄ!$D$65)</f>
        <v/>
      </c>
      <c r="AA25" s="75" t="str">
        <f>IF(Ｃクラス男子Ｄ!$D$66="","",Ｃクラス男子Ｄ!$D$66)</f>
        <v/>
      </c>
      <c r="AB25" s="155" t="str">
        <f>IF(Ｃクラス男子Ｄ!$E$65="","",Ｃクラス男子Ｄ!$E$65)</f>
        <v/>
      </c>
      <c r="AC25" s="155" t="str">
        <f>IF(Ｃクラス男子Ｄ!$E$66="","",Ｃクラス男子Ｄ!$E$66)</f>
        <v/>
      </c>
      <c r="AD25" s="75" t="str">
        <f>IF(Ｃクラス男子Ｄ!$F$65="","",Ｃクラス男子Ｄ!$F$65)</f>
        <v/>
      </c>
      <c r="AE25" s="72">
        <v>22</v>
      </c>
      <c r="AF25" s="73" t="str">
        <f>IF(Ｄクラス男子Ｄ!$B$65="","",Ｄクラス男子Ｄ!$B$65)</f>
        <v/>
      </c>
      <c r="AG25" s="73" t="str">
        <f>IF(Ｄクラス男子Ｄ!$B$66="","",Ｄクラス男子Ｄ!$B$66)</f>
        <v/>
      </c>
      <c r="AH25" s="73" t="str">
        <f>IF(Ｄクラス男子Ｄ!$C$65="","",Ｄクラス男子Ｄ!$C$65)</f>
        <v/>
      </c>
      <c r="AI25" s="73" t="str">
        <f>IF(Ｄクラス男子Ｄ!$C$66="","",Ｄクラス男子Ｄ!$C$66)</f>
        <v/>
      </c>
      <c r="AJ25" s="73" t="str">
        <f>IF(Ｄクラス男子Ｄ!$D$65="","",Ｄクラス男子Ｄ!$D$65)</f>
        <v/>
      </c>
      <c r="AK25" s="73" t="str">
        <f>IF(Ｄクラス男子Ｄ!$D$66="","",Ｄクラス男子Ｄ!$D$66)</f>
        <v/>
      </c>
      <c r="AL25" s="156" t="str">
        <f>IF(Ｄクラス男子Ｄ!$E$65="","",Ｄクラス男子Ｄ!$E$65)</f>
        <v/>
      </c>
      <c r="AM25" s="156" t="str">
        <f>IF(Ｄクラス男子Ｄ!$E$66="","",Ｄクラス男子Ｄ!$E$66)</f>
        <v/>
      </c>
      <c r="AN25" s="73" t="str">
        <f>IF(Ｄクラス男子Ｄ!$F$65="","",Ｄクラス男子Ｄ!$F$65)</f>
        <v/>
      </c>
      <c r="AO25" s="78">
        <v>22</v>
      </c>
      <c r="AP25" s="79" t="str">
        <f>IF(Ａクラス女子Ｄ!$B$65="","",Ａクラス女子Ｄ!$B$65)</f>
        <v/>
      </c>
      <c r="AQ25" s="79" t="str">
        <f>IF(Ａクラス女子Ｄ!$B$66="","",Ａクラス女子Ｄ!$B$66)</f>
        <v/>
      </c>
      <c r="AR25" s="79" t="str">
        <f>IF(Ａクラス女子Ｄ!$C$65="","",Ａクラス女子Ｄ!$C$65)</f>
        <v/>
      </c>
      <c r="AS25" s="79" t="str">
        <f>IF(Ａクラス女子Ｄ!$C$66="","",Ａクラス女子Ｄ!$C$66)</f>
        <v/>
      </c>
      <c r="AT25" s="79" t="str">
        <f>IF(Ａクラス女子Ｄ!$D$65="","",Ａクラス女子Ｄ!$D$65)</f>
        <v/>
      </c>
      <c r="AU25" s="79" t="str">
        <f>IF(Ａクラス女子Ｄ!$D$66="","",Ａクラス女子Ｄ!$D$66)</f>
        <v/>
      </c>
      <c r="AV25" s="153" t="str">
        <f>IF(Ａクラス女子Ｄ!$E$65="","",Ａクラス女子Ｄ!$E$65)</f>
        <v/>
      </c>
      <c r="AW25" s="153" t="str">
        <f>IF(Ａクラス女子Ｄ!$E$66="","",Ａクラス女子Ｄ!$E$66)</f>
        <v/>
      </c>
      <c r="AX25" s="79" t="str">
        <f>IF(Ａクラス女子Ｄ!$F$65="","",Ａクラス女子Ｄ!$F$65)</f>
        <v/>
      </c>
      <c r="AY25" s="76">
        <v>22</v>
      </c>
      <c r="AZ25" s="77" t="str">
        <f>IF(Ｂクラス女子Ｄ!$B$65="","",Ｂクラス女子Ｄ!$B$65)</f>
        <v/>
      </c>
      <c r="BA25" s="77" t="str">
        <f>IF(Ｂクラス女子Ｄ!$B$66="","",Ｂクラス女子Ｄ!$B$66)</f>
        <v/>
      </c>
      <c r="BB25" s="77" t="str">
        <f>IF(Ｂクラス女子Ｄ!$C$65="","",Ｂクラス女子Ｄ!$C$65)</f>
        <v/>
      </c>
      <c r="BC25" s="77" t="str">
        <f>IF(Ｂクラス女子Ｄ!$C$66="","",Ｂクラス女子Ｄ!$C$66)</f>
        <v/>
      </c>
      <c r="BD25" s="77" t="str">
        <f>IF(Ｂクラス女子Ｄ!$D$65="","",Ｂクラス女子Ｄ!$D$65)</f>
        <v/>
      </c>
      <c r="BE25" s="77" t="str">
        <f>IF(Ｂクラス女子Ｄ!$D$66="","",Ｂクラス女子Ｄ!$D$66)</f>
        <v/>
      </c>
      <c r="BF25" s="154" t="str">
        <f>IF(Ｂクラス女子Ｄ!$E$65="","",Ｂクラス女子Ｄ!$E$65)</f>
        <v/>
      </c>
      <c r="BG25" s="154" t="str">
        <f>IF(Ｂクラス女子Ｄ!$E$66="","",Ｂクラス女子Ｄ!$E$66)</f>
        <v/>
      </c>
      <c r="BH25" s="77" t="str">
        <f>IF(Ｂクラス女子Ｄ!$F$65="","",Ｂクラス女子Ｄ!$F$65)</f>
        <v/>
      </c>
      <c r="BI25" s="74">
        <v>22</v>
      </c>
      <c r="BJ25" s="75" t="str">
        <f>IF(Ｃクラス女子Ｄ!$B$65="","",Ｃクラス女子Ｄ!$B$65)</f>
        <v/>
      </c>
      <c r="BK25" s="75" t="str">
        <f>IF(Ｃクラス女子Ｄ!$B$66="","",Ｃクラス女子Ｄ!$B$66)</f>
        <v/>
      </c>
      <c r="BL25" s="75" t="str">
        <f>IF(Ｃクラス女子Ｄ!$C$65="","",Ｃクラス女子Ｄ!$C$65)</f>
        <v/>
      </c>
      <c r="BM25" s="75" t="str">
        <f>IF(Ｃクラス女子Ｄ!$C$66="","",Ｃクラス女子Ｄ!$C$66)</f>
        <v/>
      </c>
      <c r="BN25" s="75" t="str">
        <f>IF(Ｃクラス女子Ｄ!$D$65="","",Ｃクラス女子Ｄ!$D$65)</f>
        <v/>
      </c>
      <c r="BO25" s="75" t="str">
        <f>IF(Ｃクラス女子Ｄ!$D$66="","",Ｃクラス女子Ｄ!$D$66)</f>
        <v/>
      </c>
      <c r="BP25" s="155" t="str">
        <f>IF(Ｃクラス女子Ｄ!$E$65="","",Ｃクラス女子Ｄ!$E$65)</f>
        <v/>
      </c>
      <c r="BQ25" s="155" t="str">
        <f>IF(Ｃクラス女子Ｄ!$E$66="","",Ｃクラス女子Ｄ!$E$66)</f>
        <v/>
      </c>
      <c r="BR25" s="75" t="str">
        <f>IF(Ｃクラス女子Ｄ!$F$65="","",Ｃクラス女子Ｄ!$F$65)</f>
        <v/>
      </c>
      <c r="BS25" s="72">
        <v>22</v>
      </c>
      <c r="BT25" s="73" t="str">
        <f>IF(Ｄクラス女子Ｄ!$B$65="","",Ｄクラス女子Ｄ!$B$65)</f>
        <v/>
      </c>
      <c r="BU25" s="73" t="str">
        <f>IF(Ｄクラス女子Ｄ!$B$66="","",Ｄクラス女子Ｄ!$B$66)</f>
        <v/>
      </c>
      <c r="BV25" s="73" t="str">
        <f>IF(Ｄクラス女子Ｄ!$C$65="","",Ｄクラス女子Ｄ!$C$65)</f>
        <v/>
      </c>
      <c r="BW25" s="73" t="str">
        <f>IF(Ｄクラス女子Ｄ!$C$66="","",Ｄクラス女子Ｄ!$C$66)</f>
        <v/>
      </c>
      <c r="BX25" s="73" t="str">
        <f>IF(Ｄクラス女子Ｄ!$D$65="","",Ｄクラス女子Ｄ!$D$65)</f>
        <v/>
      </c>
      <c r="BY25" s="73" t="str">
        <f>IF(Ｄクラス女子Ｄ!$D$66="","",Ｄクラス女子Ｄ!$D$66)</f>
        <v/>
      </c>
      <c r="BZ25" s="156" t="str">
        <f>IF(Ｄクラス女子Ｄ!$E$65="","",Ｄクラス女子Ｄ!$E$65)</f>
        <v/>
      </c>
      <c r="CA25" s="156" t="str">
        <f>IF(Ｄクラス女子Ｄ!$E$66="","",Ｄクラス女子Ｄ!$E$66)</f>
        <v/>
      </c>
      <c r="CB25" s="73" t="str">
        <f>IF(Ｄクラス女子Ｄ!$F$65="","",Ｄクラス女子Ｄ!$F$65)</f>
        <v/>
      </c>
    </row>
    <row r="26" spans="1:80" ht="18.75" x14ac:dyDescent="0.15">
      <c r="A26" s="78">
        <v>23</v>
      </c>
      <c r="B26" s="79" t="str">
        <f>IF(Ａクラス男子Ｄ!$B$67="","",Ａクラス男子Ｄ!$B$67)</f>
        <v/>
      </c>
      <c r="C26" s="79" t="str">
        <f>IF(Ａクラス男子Ｄ!$B$68="","",Ａクラス男子Ｄ!$B$68)</f>
        <v/>
      </c>
      <c r="D26" s="79" t="str">
        <f>IF(Ａクラス男子Ｄ!$C$67="","",Ａクラス男子Ｄ!$C$67)</f>
        <v/>
      </c>
      <c r="E26" s="79" t="str">
        <f>IF(Ａクラス男子Ｄ!$C$68="","",Ａクラス男子Ｄ!$C$68)</f>
        <v/>
      </c>
      <c r="F26" s="79" t="str">
        <f>IF(Ａクラス男子Ｄ!$D$67="","",Ａクラス男子Ｄ!$D$67)</f>
        <v/>
      </c>
      <c r="G26" s="79" t="str">
        <f>IF(Ａクラス男子Ｄ!$D$68="","",Ａクラス男子Ｄ!$D$68)</f>
        <v/>
      </c>
      <c r="H26" s="153" t="str">
        <f>IF(Ａクラス男子Ｄ!$E$67="","",Ａクラス男子Ｄ!$E$67)</f>
        <v/>
      </c>
      <c r="I26" s="153" t="str">
        <f>IF(Ａクラス男子Ｄ!$E$68="","",Ａクラス男子Ｄ!$E$68)</f>
        <v/>
      </c>
      <c r="J26" s="79" t="str">
        <f>IF(Ａクラス男子Ｄ!$F$67="","",Ａクラス男子Ｄ!$F$67)</f>
        <v/>
      </c>
      <c r="K26" s="76">
        <v>23</v>
      </c>
      <c r="L26" s="77" t="str">
        <f>IF(Ｂクラス男子Ｄ!$B$67="","",Ｂクラス男子Ｄ!$B$67)</f>
        <v/>
      </c>
      <c r="M26" s="77" t="str">
        <f>IF(Ｂクラス男子Ｄ!$B$68="","",Ｂクラス男子Ｄ!$B$68)</f>
        <v/>
      </c>
      <c r="N26" s="77" t="str">
        <f>IF(Ｂクラス男子Ｄ!$C$67="","",Ｂクラス男子Ｄ!$C$67)</f>
        <v/>
      </c>
      <c r="O26" s="77" t="str">
        <f>IF(Ｂクラス男子Ｄ!$C$68="","",Ｂクラス男子Ｄ!$C$68)</f>
        <v/>
      </c>
      <c r="P26" s="77" t="str">
        <f>IF(Ｂクラス男子Ｄ!$D$67="","",Ｂクラス男子Ｄ!$D$67)</f>
        <v/>
      </c>
      <c r="Q26" s="77" t="str">
        <f>IF(Ｂクラス男子Ｄ!$D$68="","",Ｂクラス男子Ｄ!$D$68)</f>
        <v/>
      </c>
      <c r="R26" s="154" t="str">
        <f>IF(Ｂクラス男子Ｄ!$E$67="","",Ｂクラス男子Ｄ!$E$67)</f>
        <v/>
      </c>
      <c r="S26" s="154" t="str">
        <f>IF(Ｂクラス男子Ｄ!$E$68="","",Ｂクラス男子Ｄ!$E$68)</f>
        <v/>
      </c>
      <c r="T26" s="77" t="str">
        <f>IF(Ｂクラス男子Ｄ!$F$67="","",Ｂクラス男子Ｄ!$F$67)</f>
        <v/>
      </c>
      <c r="U26" s="74">
        <v>23</v>
      </c>
      <c r="V26" s="75" t="str">
        <f>IF(Ｃクラス男子Ｄ!$B$67="","",Ｃクラス男子Ｄ!$B$67)</f>
        <v/>
      </c>
      <c r="W26" s="75" t="str">
        <f>IF(Ｃクラス男子Ｄ!$B$68="","",Ｃクラス男子Ｄ!$B$68)</f>
        <v/>
      </c>
      <c r="X26" s="75" t="str">
        <f>IF(Ｃクラス男子Ｄ!$C$67="","",Ｃクラス男子Ｄ!$C$67)</f>
        <v/>
      </c>
      <c r="Y26" s="75" t="str">
        <f>IF(Ｃクラス男子Ｄ!$C$68="","",Ｃクラス男子Ｄ!$C$68)</f>
        <v/>
      </c>
      <c r="Z26" s="75" t="str">
        <f>IF(Ｃクラス男子Ｄ!$D$67="","",Ｃクラス男子Ｄ!$D$67)</f>
        <v/>
      </c>
      <c r="AA26" s="75" t="str">
        <f>IF(Ｃクラス男子Ｄ!$D$68="","",Ｃクラス男子Ｄ!$D$68)</f>
        <v/>
      </c>
      <c r="AB26" s="155" t="str">
        <f>IF(Ｃクラス男子Ｄ!$E$67="","",Ｃクラス男子Ｄ!$E$67)</f>
        <v/>
      </c>
      <c r="AC26" s="155" t="str">
        <f>IF(Ｃクラス男子Ｄ!$E$68="","",Ｃクラス男子Ｄ!$E$68)</f>
        <v/>
      </c>
      <c r="AD26" s="75" t="str">
        <f>IF(Ｃクラス男子Ｄ!$F$67="","",Ｃクラス男子Ｄ!$F$67)</f>
        <v/>
      </c>
      <c r="AE26" s="72">
        <v>23</v>
      </c>
      <c r="AF26" s="73" t="str">
        <f>IF(Ｄクラス男子Ｄ!$B$67="","",Ｄクラス男子Ｄ!$B$67)</f>
        <v/>
      </c>
      <c r="AG26" s="73" t="str">
        <f>IF(Ｄクラス男子Ｄ!$B$68="","",Ｄクラス男子Ｄ!$B$68)</f>
        <v/>
      </c>
      <c r="AH26" s="73" t="str">
        <f>IF(Ｄクラス男子Ｄ!$C$67="","",Ｄクラス男子Ｄ!$C$67)</f>
        <v/>
      </c>
      <c r="AI26" s="73" t="str">
        <f>IF(Ｄクラス男子Ｄ!$C$68="","",Ｄクラス男子Ｄ!$C$68)</f>
        <v/>
      </c>
      <c r="AJ26" s="73" t="str">
        <f>IF(Ｄクラス男子Ｄ!$D$67="","",Ｄクラス男子Ｄ!$D$67)</f>
        <v/>
      </c>
      <c r="AK26" s="73" t="str">
        <f>IF(Ｄクラス男子Ｄ!$D$68="","",Ｄクラス男子Ｄ!$D$68)</f>
        <v/>
      </c>
      <c r="AL26" s="156" t="str">
        <f>IF(Ｄクラス男子Ｄ!$E$67="","",Ｄクラス男子Ｄ!$E$67)</f>
        <v/>
      </c>
      <c r="AM26" s="156" t="str">
        <f>IF(Ｄクラス男子Ｄ!$E$68="","",Ｄクラス男子Ｄ!$E$68)</f>
        <v/>
      </c>
      <c r="AN26" s="73" t="str">
        <f>IF(Ｄクラス男子Ｄ!$F$67="","",Ｄクラス男子Ｄ!$F$67)</f>
        <v/>
      </c>
      <c r="AO26" s="78">
        <v>23</v>
      </c>
      <c r="AP26" s="79" t="str">
        <f>IF(Ａクラス女子Ｄ!$B$67="","",Ａクラス女子Ｄ!$B$67)</f>
        <v/>
      </c>
      <c r="AQ26" s="79" t="str">
        <f>IF(Ａクラス女子Ｄ!$B$68="","",Ａクラス女子Ｄ!$B$68)</f>
        <v/>
      </c>
      <c r="AR26" s="79" t="str">
        <f>IF(Ａクラス女子Ｄ!$C$67="","",Ａクラス女子Ｄ!$C$67)</f>
        <v/>
      </c>
      <c r="AS26" s="79" t="str">
        <f>IF(Ａクラス女子Ｄ!$C$68="","",Ａクラス女子Ｄ!$C$68)</f>
        <v/>
      </c>
      <c r="AT26" s="79" t="str">
        <f>IF(Ａクラス女子Ｄ!$D$67="","",Ａクラス女子Ｄ!$D$67)</f>
        <v/>
      </c>
      <c r="AU26" s="79" t="str">
        <f>IF(Ａクラス女子Ｄ!$D$68="","",Ａクラス女子Ｄ!$D$68)</f>
        <v/>
      </c>
      <c r="AV26" s="153" t="str">
        <f>IF(Ａクラス女子Ｄ!$E$67="","",Ａクラス女子Ｄ!$E$67)</f>
        <v/>
      </c>
      <c r="AW26" s="153" t="str">
        <f>IF(Ａクラス女子Ｄ!$E$68="","",Ａクラス女子Ｄ!$E$68)</f>
        <v/>
      </c>
      <c r="AX26" s="79" t="str">
        <f>IF(Ａクラス女子Ｄ!$F$67="","",Ａクラス女子Ｄ!$F$67)</f>
        <v/>
      </c>
      <c r="AY26" s="76">
        <v>23</v>
      </c>
      <c r="AZ26" s="77" t="str">
        <f>IF(Ｂクラス女子Ｄ!$B$67="","",Ｂクラス女子Ｄ!$B$67)</f>
        <v/>
      </c>
      <c r="BA26" s="77" t="str">
        <f>IF(Ｂクラス女子Ｄ!$B$68="","",Ｂクラス女子Ｄ!$B$68)</f>
        <v/>
      </c>
      <c r="BB26" s="77" t="str">
        <f>IF(Ｂクラス女子Ｄ!$C$67="","",Ｂクラス女子Ｄ!$C$67)</f>
        <v/>
      </c>
      <c r="BC26" s="77" t="str">
        <f>IF(Ｂクラス女子Ｄ!$C$68="","",Ｂクラス女子Ｄ!$C$68)</f>
        <v/>
      </c>
      <c r="BD26" s="77" t="str">
        <f>IF(Ｂクラス女子Ｄ!$D$67="","",Ｂクラス女子Ｄ!$D$67)</f>
        <v/>
      </c>
      <c r="BE26" s="77" t="str">
        <f>IF(Ｂクラス女子Ｄ!$D$68="","",Ｂクラス女子Ｄ!$D$68)</f>
        <v/>
      </c>
      <c r="BF26" s="154" t="str">
        <f>IF(Ｂクラス女子Ｄ!$E$67="","",Ｂクラス女子Ｄ!$E$67)</f>
        <v/>
      </c>
      <c r="BG26" s="154" t="str">
        <f>IF(Ｂクラス女子Ｄ!$E$68="","",Ｂクラス女子Ｄ!$E$68)</f>
        <v/>
      </c>
      <c r="BH26" s="77" t="str">
        <f>IF(Ｂクラス女子Ｄ!$F$67="","",Ｂクラス女子Ｄ!$F$67)</f>
        <v/>
      </c>
      <c r="BI26" s="74">
        <v>23</v>
      </c>
      <c r="BJ26" s="75" t="str">
        <f>IF(Ｃクラス女子Ｄ!$B$67="","",Ｃクラス女子Ｄ!$B$67)</f>
        <v/>
      </c>
      <c r="BK26" s="75" t="str">
        <f>IF(Ｃクラス女子Ｄ!$B$68="","",Ｃクラス女子Ｄ!$B$68)</f>
        <v/>
      </c>
      <c r="BL26" s="75" t="str">
        <f>IF(Ｃクラス女子Ｄ!$C$67="","",Ｃクラス女子Ｄ!$C$67)</f>
        <v/>
      </c>
      <c r="BM26" s="75" t="str">
        <f>IF(Ｃクラス女子Ｄ!$C$68="","",Ｃクラス女子Ｄ!$C$68)</f>
        <v/>
      </c>
      <c r="BN26" s="75" t="str">
        <f>IF(Ｃクラス女子Ｄ!$D$67="","",Ｃクラス女子Ｄ!$D$67)</f>
        <v/>
      </c>
      <c r="BO26" s="75" t="str">
        <f>IF(Ｃクラス女子Ｄ!$D$68="","",Ｃクラス女子Ｄ!$D$68)</f>
        <v/>
      </c>
      <c r="BP26" s="155" t="str">
        <f>IF(Ｃクラス女子Ｄ!$E$67="","",Ｃクラス女子Ｄ!$E$67)</f>
        <v/>
      </c>
      <c r="BQ26" s="155" t="str">
        <f>IF(Ｃクラス女子Ｄ!$E$68="","",Ｃクラス女子Ｄ!$E$68)</f>
        <v/>
      </c>
      <c r="BR26" s="75" t="str">
        <f>IF(Ｃクラス女子Ｄ!$F$67="","",Ｃクラス女子Ｄ!$F$67)</f>
        <v/>
      </c>
      <c r="BS26" s="72">
        <v>23</v>
      </c>
      <c r="BT26" s="73" t="str">
        <f>IF(Ｄクラス女子Ｄ!$B$67="","",Ｄクラス女子Ｄ!$B$67)</f>
        <v/>
      </c>
      <c r="BU26" s="73" t="str">
        <f>IF(Ｄクラス女子Ｄ!$B$68="","",Ｄクラス女子Ｄ!$B$68)</f>
        <v/>
      </c>
      <c r="BV26" s="73" t="str">
        <f>IF(Ｄクラス女子Ｄ!$C$67="","",Ｄクラス女子Ｄ!$C$67)</f>
        <v/>
      </c>
      <c r="BW26" s="73" t="str">
        <f>IF(Ｄクラス女子Ｄ!$C$68="","",Ｄクラス女子Ｄ!$C$68)</f>
        <v/>
      </c>
      <c r="BX26" s="73" t="str">
        <f>IF(Ｄクラス女子Ｄ!$D$67="","",Ｄクラス女子Ｄ!$D$67)</f>
        <v/>
      </c>
      <c r="BY26" s="73" t="str">
        <f>IF(Ｄクラス女子Ｄ!$D$68="","",Ｄクラス女子Ｄ!$D$68)</f>
        <v/>
      </c>
      <c r="BZ26" s="156" t="str">
        <f>IF(Ｄクラス女子Ｄ!$E$67="","",Ｄクラス女子Ｄ!$E$67)</f>
        <v/>
      </c>
      <c r="CA26" s="156" t="str">
        <f>IF(Ｄクラス女子Ｄ!$E$68="","",Ｄクラス女子Ｄ!$E$68)</f>
        <v/>
      </c>
      <c r="CB26" s="73" t="str">
        <f>IF(Ｄクラス女子Ｄ!$F$67="","",Ｄクラス女子Ｄ!$F$67)</f>
        <v/>
      </c>
    </row>
    <row r="27" spans="1:80" ht="18.75" x14ac:dyDescent="0.15">
      <c r="A27" s="78">
        <v>24</v>
      </c>
      <c r="B27" s="79" t="str">
        <f>IF(Ａクラス男子Ｄ!$B$69="","",Ａクラス男子Ｄ!$B$69)</f>
        <v/>
      </c>
      <c r="C27" s="79" t="str">
        <f>IF(Ａクラス男子Ｄ!$B$70="","",Ａクラス男子Ｄ!$B$70)</f>
        <v/>
      </c>
      <c r="D27" s="79" t="str">
        <f>IF(Ａクラス男子Ｄ!$C$69="","",Ａクラス男子Ｄ!$C$69)</f>
        <v/>
      </c>
      <c r="E27" s="79" t="str">
        <f>IF(Ａクラス男子Ｄ!$C$70="","",Ａクラス男子Ｄ!$C$70)</f>
        <v/>
      </c>
      <c r="F27" s="79" t="str">
        <f>IF(Ａクラス男子Ｄ!$D$69="","",Ａクラス男子Ｄ!$D$69)</f>
        <v/>
      </c>
      <c r="G27" s="79" t="str">
        <f>IF(Ａクラス男子Ｄ!$D$70="","",Ａクラス男子Ｄ!$D$70)</f>
        <v/>
      </c>
      <c r="H27" s="153" t="str">
        <f>IF(Ａクラス男子Ｄ!$E$69="","",Ａクラス男子Ｄ!$E$69)</f>
        <v/>
      </c>
      <c r="I27" s="153" t="str">
        <f>IF(Ａクラス男子Ｄ!$E$70="","",Ａクラス男子Ｄ!$E$70)</f>
        <v/>
      </c>
      <c r="J27" s="79" t="str">
        <f>IF(Ａクラス男子Ｄ!$F$69="","",Ａクラス男子Ｄ!$F$69)</f>
        <v/>
      </c>
      <c r="K27" s="76">
        <v>24</v>
      </c>
      <c r="L27" s="77" t="str">
        <f>IF(Ｂクラス男子Ｄ!$B$69="","",Ｂクラス男子Ｄ!$B$69)</f>
        <v/>
      </c>
      <c r="M27" s="77" t="str">
        <f>IF(Ｂクラス男子Ｄ!$B$70="","",Ｂクラス男子Ｄ!$B$70)</f>
        <v/>
      </c>
      <c r="N27" s="77" t="str">
        <f>IF(Ｂクラス男子Ｄ!$C$69="","",Ｂクラス男子Ｄ!$C$69)</f>
        <v/>
      </c>
      <c r="O27" s="77" t="str">
        <f>IF(Ｂクラス男子Ｄ!$C$70="","",Ｂクラス男子Ｄ!$C$70)</f>
        <v/>
      </c>
      <c r="P27" s="77" t="str">
        <f>IF(Ｂクラス男子Ｄ!$D$69="","",Ｂクラス男子Ｄ!$D$69)</f>
        <v/>
      </c>
      <c r="Q27" s="77" t="str">
        <f>IF(Ｂクラス男子Ｄ!$D$70="","",Ｂクラス男子Ｄ!$D$70)</f>
        <v/>
      </c>
      <c r="R27" s="154" t="str">
        <f>IF(Ｂクラス男子Ｄ!$E$69="","",Ｂクラス男子Ｄ!$E$69)</f>
        <v/>
      </c>
      <c r="S27" s="154" t="str">
        <f>IF(Ｂクラス男子Ｄ!$E$70="","",Ｂクラス男子Ｄ!$E$70)</f>
        <v/>
      </c>
      <c r="T27" s="77" t="str">
        <f>IF(Ｂクラス男子Ｄ!$F$69="","",Ｂクラス男子Ｄ!$F$69)</f>
        <v/>
      </c>
      <c r="U27" s="74">
        <v>24</v>
      </c>
      <c r="V27" s="75" t="str">
        <f>IF(Ｃクラス男子Ｄ!$B$69="","",Ｃクラス男子Ｄ!$B$69)</f>
        <v/>
      </c>
      <c r="W27" s="75" t="str">
        <f>IF(Ｃクラス男子Ｄ!$B$70="","",Ｃクラス男子Ｄ!$B$70)</f>
        <v/>
      </c>
      <c r="X27" s="75" t="str">
        <f>IF(Ｃクラス男子Ｄ!$C$69="","",Ｃクラス男子Ｄ!$C$69)</f>
        <v/>
      </c>
      <c r="Y27" s="75" t="str">
        <f>IF(Ｃクラス男子Ｄ!$C$70="","",Ｃクラス男子Ｄ!$C$70)</f>
        <v/>
      </c>
      <c r="Z27" s="75" t="str">
        <f>IF(Ｃクラス男子Ｄ!$D$69="","",Ｃクラス男子Ｄ!$D$69)</f>
        <v/>
      </c>
      <c r="AA27" s="75" t="str">
        <f>IF(Ｃクラス男子Ｄ!$D$70="","",Ｃクラス男子Ｄ!$D$70)</f>
        <v/>
      </c>
      <c r="AB27" s="155" t="str">
        <f>IF(Ｃクラス男子Ｄ!$E$69="","",Ｃクラス男子Ｄ!$E$69)</f>
        <v/>
      </c>
      <c r="AC27" s="155" t="str">
        <f>IF(Ｃクラス男子Ｄ!$E$70="","",Ｃクラス男子Ｄ!$E$70)</f>
        <v/>
      </c>
      <c r="AD27" s="75" t="str">
        <f>IF(Ｃクラス男子Ｄ!$F$69="","",Ｃクラス男子Ｄ!$F$69)</f>
        <v/>
      </c>
      <c r="AE27" s="72">
        <v>24</v>
      </c>
      <c r="AF27" s="73" t="str">
        <f>IF(Ｄクラス男子Ｄ!$B$69="","",Ｄクラス男子Ｄ!$B$69)</f>
        <v/>
      </c>
      <c r="AG27" s="73" t="str">
        <f>IF(Ｄクラス男子Ｄ!$B$70="","",Ｄクラス男子Ｄ!$B$70)</f>
        <v/>
      </c>
      <c r="AH27" s="73" t="str">
        <f>IF(Ｄクラス男子Ｄ!$C$69="","",Ｄクラス男子Ｄ!$C$69)</f>
        <v/>
      </c>
      <c r="AI27" s="73" t="str">
        <f>IF(Ｄクラス男子Ｄ!$C$70="","",Ｄクラス男子Ｄ!$C$70)</f>
        <v/>
      </c>
      <c r="AJ27" s="73" t="str">
        <f>IF(Ｄクラス男子Ｄ!$D$69="","",Ｄクラス男子Ｄ!$D$69)</f>
        <v/>
      </c>
      <c r="AK27" s="73" t="str">
        <f>IF(Ｄクラス男子Ｄ!$D$70="","",Ｄクラス男子Ｄ!$D$70)</f>
        <v/>
      </c>
      <c r="AL27" s="156" t="str">
        <f>IF(Ｄクラス男子Ｄ!$E$69="","",Ｄクラス男子Ｄ!$E$69)</f>
        <v/>
      </c>
      <c r="AM27" s="156" t="str">
        <f>IF(Ｄクラス男子Ｄ!$E$70="","",Ｄクラス男子Ｄ!$E$70)</f>
        <v/>
      </c>
      <c r="AN27" s="73" t="str">
        <f>IF(Ｄクラス男子Ｄ!$F$69="","",Ｄクラス男子Ｄ!$F$69)</f>
        <v/>
      </c>
      <c r="AO27" s="78">
        <v>24</v>
      </c>
      <c r="AP27" s="79" t="str">
        <f>IF(Ａクラス女子Ｄ!$B$69="","",Ａクラス女子Ｄ!$B$69)</f>
        <v/>
      </c>
      <c r="AQ27" s="79" t="str">
        <f>IF(Ａクラス女子Ｄ!$B$70="","",Ａクラス女子Ｄ!$B$70)</f>
        <v/>
      </c>
      <c r="AR27" s="79" t="str">
        <f>IF(Ａクラス女子Ｄ!$C$69="","",Ａクラス女子Ｄ!$C$69)</f>
        <v/>
      </c>
      <c r="AS27" s="79" t="str">
        <f>IF(Ａクラス女子Ｄ!$C$70="","",Ａクラス女子Ｄ!$C$70)</f>
        <v/>
      </c>
      <c r="AT27" s="79" t="str">
        <f>IF(Ａクラス女子Ｄ!$D$69="","",Ａクラス女子Ｄ!$D$69)</f>
        <v/>
      </c>
      <c r="AU27" s="79" t="str">
        <f>IF(Ａクラス女子Ｄ!$D$70="","",Ａクラス女子Ｄ!$D$70)</f>
        <v/>
      </c>
      <c r="AV27" s="153" t="str">
        <f>IF(Ａクラス女子Ｄ!$E$69="","",Ａクラス女子Ｄ!$E$69)</f>
        <v/>
      </c>
      <c r="AW27" s="153" t="str">
        <f>IF(Ａクラス女子Ｄ!$E$70="","",Ａクラス女子Ｄ!$E$70)</f>
        <v/>
      </c>
      <c r="AX27" s="79" t="str">
        <f>IF(Ａクラス女子Ｄ!$F$69="","",Ａクラス女子Ｄ!$F$69)</f>
        <v/>
      </c>
      <c r="AY27" s="76">
        <v>24</v>
      </c>
      <c r="AZ27" s="77" t="str">
        <f>IF(Ｂクラス女子Ｄ!$B$69="","",Ｂクラス女子Ｄ!$B$69)</f>
        <v/>
      </c>
      <c r="BA27" s="77" t="str">
        <f>IF(Ｂクラス女子Ｄ!$B$70="","",Ｂクラス女子Ｄ!$B$70)</f>
        <v/>
      </c>
      <c r="BB27" s="77" t="str">
        <f>IF(Ｂクラス女子Ｄ!$C$69="","",Ｂクラス女子Ｄ!$C$69)</f>
        <v/>
      </c>
      <c r="BC27" s="77" t="str">
        <f>IF(Ｂクラス女子Ｄ!$C$70="","",Ｂクラス女子Ｄ!$C$70)</f>
        <v/>
      </c>
      <c r="BD27" s="77" t="str">
        <f>IF(Ｂクラス女子Ｄ!$D$69="","",Ｂクラス女子Ｄ!$D$69)</f>
        <v/>
      </c>
      <c r="BE27" s="77" t="str">
        <f>IF(Ｂクラス女子Ｄ!$D$70="","",Ｂクラス女子Ｄ!$D$70)</f>
        <v/>
      </c>
      <c r="BF27" s="154" t="str">
        <f>IF(Ｂクラス女子Ｄ!$E$69="","",Ｂクラス女子Ｄ!$E$69)</f>
        <v/>
      </c>
      <c r="BG27" s="154" t="str">
        <f>IF(Ｂクラス女子Ｄ!$E$70="","",Ｂクラス女子Ｄ!$E$70)</f>
        <v/>
      </c>
      <c r="BH27" s="77" t="str">
        <f>IF(Ｂクラス女子Ｄ!$F$69="","",Ｂクラス女子Ｄ!$F$69)</f>
        <v/>
      </c>
      <c r="BI27" s="74">
        <v>24</v>
      </c>
      <c r="BJ27" s="75" t="str">
        <f>IF(Ｃクラス女子Ｄ!$B$69="","",Ｃクラス女子Ｄ!$B$69)</f>
        <v/>
      </c>
      <c r="BK27" s="75" t="str">
        <f>IF(Ｃクラス女子Ｄ!$B$70="","",Ｃクラス女子Ｄ!$B$70)</f>
        <v/>
      </c>
      <c r="BL27" s="75" t="str">
        <f>IF(Ｃクラス女子Ｄ!$C$69="","",Ｃクラス女子Ｄ!$C$69)</f>
        <v/>
      </c>
      <c r="BM27" s="75" t="str">
        <f>IF(Ｃクラス女子Ｄ!$C$70="","",Ｃクラス女子Ｄ!$C$70)</f>
        <v/>
      </c>
      <c r="BN27" s="75" t="str">
        <f>IF(Ｃクラス女子Ｄ!$D$69="","",Ｃクラス女子Ｄ!$D$69)</f>
        <v/>
      </c>
      <c r="BO27" s="75" t="str">
        <f>IF(Ｃクラス女子Ｄ!$D$70="","",Ｃクラス女子Ｄ!$D$70)</f>
        <v/>
      </c>
      <c r="BP27" s="155" t="str">
        <f>IF(Ｃクラス女子Ｄ!$E$69="","",Ｃクラス女子Ｄ!$E$69)</f>
        <v/>
      </c>
      <c r="BQ27" s="155" t="str">
        <f>IF(Ｃクラス女子Ｄ!$E$70="","",Ｃクラス女子Ｄ!$E$70)</f>
        <v/>
      </c>
      <c r="BR27" s="75" t="str">
        <f>IF(Ｃクラス女子Ｄ!$F$69="","",Ｃクラス女子Ｄ!$F$69)</f>
        <v/>
      </c>
      <c r="BS27" s="72">
        <v>24</v>
      </c>
      <c r="BT27" s="73" t="str">
        <f>IF(Ｄクラス女子Ｄ!$B$69="","",Ｄクラス女子Ｄ!$B$69)</f>
        <v/>
      </c>
      <c r="BU27" s="73" t="str">
        <f>IF(Ｄクラス女子Ｄ!$B$70="","",Ｄクラス女子Ｄ!$B$70)</f>
        <v/>
      </c>
      <c r="BV27" s="73" t="str">
        <f>IF(Ｄクラス女子Ｄ!$C$69="","",Ｄクラス女子Ｄ!$C$69)</f>
        <v/>
      </c>
      <c r="BW27" s="73" t="str">
        <f>IF(Ｄクラス女子Ｄ!$C$70="","",Ｄクラス女子Ｄ!$C$70)</f>
        <v/>
      </c>
      <c r="BX27" s="73" t="str">
        <f>IF(Ｄクラス女子Ｄ!$D$69="","",Ｄクラス女子Ｄ!$D$69)</f>
        <v/>
      </c>
      <c r="BY27" s="73" t="str">
        <f>IF(Ｄクラス女子Ｄ!$D$70="","",Ｄクラス女子Ｄ!$D$70)</f>
        <v/>
      </c>
      <c r="BZ27" s="156" t="str">
        <f>IF(Ｄクラス女子Ｄ!$E$69="","",Ｄクラス女子Ｄ!$E$69)</f>
        <v/>
      </c>
      <c r="CA27" s="156" t="str">
        <f>IF(Ｄクラス女子Ｄ!$E$70="","",Ｄクラス女子Ｄ!$E$70)</f>
        <v/>
      </c>
      <c r="CB27" s="73" t="str">
        <f>IF(Ｄクラス女子Ｄ!$F$69="","",Ｄクラス女子Ｄ!$F$69)</f>
        <v/>
      </c>
    </row>
    <row r="28" spans="1:80" ht="18.75" x14ac:dyDescent="0.15">
      <c r="A28" s="78">
        <v>25</v>
      </c>
      <c r="B28" s="79" t="str">
        <f>IF(Ａクラス男子Ｄ!$B$71="","",Ａクラス男子Ｄ!$B$71)</f>
        <v/>
      </c>
      <c r="C28" s="79" t="str">
        <f>IF(Ａクラス男子Ｄ!$B$72="","",Ａクラス男子Ｄ!$B$72)</f>
        <v/>
      </c>
      <c r="D28" s="79" t="str">
        <f>IF(Ａクラス男子Ｄ!$C$71="","",Ａクラス男子Ｄ!$C$71)</f>
        <v/>
      </c>
      <c r="E28" s="79" t="str">
        <f>IF(Ａクラス男子Ｄ!$C$72="","",Ａクラス男子Ｄ!$C$72)</f>
        <v/>
      </c>
      <c r="F28" s="79" t="str">
        <f>IF(Ａクラス男子Ｄ!$D$71="","",Ａクラス男子Ｄ!$D$71)</f>
        <v/>
      </c>
      <c r="G28" s="79" t="str">
        <f>IF(Ａクラス男子Ｄ!$D$72="","",Ａクラス男子Ｄ!$D$72)</f>
        <v/>
      </c>
      <c r="H28" s="153" t="str">
        <f>IF(Ａクラス男子Ｄ!$E$71="","",Ａクラス男子Ｄ!$E$71)</f>
        <v/>
      </c>
      <c r="I28" s="153" t="str">
        <f>IF(Ａクラス男子Ｄ!$E$72="","",Ａクラス男子Ｄ!$E$72)</f>
        <v/>
      </c>
      <c r="J28" s="79" t="str">
        <f>IF(Ａクラス男子Ｄ!$F$71="","",Ａクラス男子Ｄ!$F$71)</f>
        <v/>
      </c>
      <c r="K28" s="76">
        <v>25</v>
      </c>
      <c r="L28" s="77" t="str">
        <f>IF(Ｂクラス男子Ｄ!$B$71="","",Ｂクラス男子Ｄ!$B$71)</f>
        <v/>
      </c>
      <c r="M28" s="77" t="str">
        <f>IF(Ｂクラス男子Ｄ!$B$72="","",Ｂクラス男子Ｄ!$B$72)</f>
        <v/>
      </c>
      <c r="N28" s="77" t="str">
        <f>IF(Ｂクラス男子Ｄ!$C$71="","",Ｂクラス男子Ｄ!$C$71)</f>
        <v/>
      </c>
      <c r="O28" s="77" t="str">
        <f>IF(Ｂクラス男子Ｄ!$C$72="","",Ｂクラス男子Ｄ!$C$72)</f>
        <v/>
      </c>
      <c r="P28" s="77" t="str">
        <f>IF(Ｂクラス男子Ｄ!$D$71="","",Ｂクラス男子Ｄ!$D$71)</f>
        <v/>
      </c>
      <c r="Q28" s="77" t="str">
        <f>IF(Ｂクラス男子Ｄ!$D$72="","",Ｂクラス男子Ｄ!$D$72)</f>
        <v/>
      </c>
      <c r="R28" s="154" t="str">
        <f>IF(Ｂクラス男子Ｄ!$E$71="","",Ｂクラス男子Ｄ!$E$71)</f>
        <v/>
      </c>
      <c r="S28" s="154" t="str">
        <f>IF(Ｂクラス男子Ｄ!$E$72="","",Ｂクラス男子Ｄ!$E$72)</f>
        <v/>
      </c>
      <c r="T28" s="77" t="str">
        <f>IF(Ｂクラス男子Ｄ!$F$71="","",Ｂクラス男子Ｄ!$F$71)</f>
        <v/>
      </c>
      <c r="U28" s="74">
        <v>25</v>
      </c>
      <c r="V28" s="75" t="str">
        <f>IF(Ｃクラス男子Ｄ!$B$71="","",Ｃクラス男子Ｄ!$B$71)</f>
        <v/>
      </c>
      <c r="W28" s="75" t="str">
        <f>IF(Ｃクラス男子Ｄ!$B$72="","",Ｃクラス男子Ｄ!$B$72)</f>
        <v/>
      </c>
      <c r="X28" s="75" t="str">
        <f>IF(Ｃクラス男子Ｄ!$C$71="","",Ｃクラス男子Ｄ!$C$71)</f>
        <v/>
      </c>
      <c r="Y28" s="75" t="str">
        <f>IF(Ｃクラス男子Ｄ!$C$72="","",Ｃクラス男子Ｄ!$C$72)</f>
        <v/>
      </c>
      <c r="Z28" s="75" t="str">
        <f>IF(Ｃクラス男子Ｄ!$D$71="","",Ｃクラス男子Ｄ!$D$71)</f>
        <v/>
      </c>
      <c r="AA28" s="75" t="str">
        <f>IF(Ｃクラス男子Ｄ!$D$72="","",Ｃクラス男子Ｄ!$D$72)</f>
        <v/>
      </c>
      <c r="AB28" s="155" t="str">
        <f>IF(Ｃクラス男子Ｄ!$E$71="","",Ｃクラス男子Ｄ!$E$71)</f>
        <v/>
      </c>
      <c r="AC28" s="155" t="str">
        <f>IF(Ｃクラス男子Ｄ!$E$72="","",Ｃクラス男子Ｄ!$E$72)</f>
        <v/>
      </c>
      <c r="AD28" s="75" t="str">
        <f>IF(Ｃクラス男子Ｄ!$F$71="","",Ｃクラス男子Ｄ!$F$71)</f>
        <v/>
      </c>
      <c r="AE28" s="72">
        <v>25</v>
      </c>
      <c r="AF28" s="73" t="str">
        <f>IF(Ｄクラス男子Ｄ!$B$71="","",Ｄクラス男子Ｄ!$B$71)</f>
        <v/>
      </c>
      <c r="AG28" s="73" t="str">
        <f>IF(Ｄクラス男子Ｄ!$B$72="","",Ｄクラス男子Ｄ!$B$72)</f>
        <v/>
      </c>
      <c r="AH28" s="73" t="str">
        <f>IF(Ｄクラス男子Ｄ!$C$71="","",Ｄクラス男子Ｄ!$C$71)</f>
        <v/>
      </c>
      <c r="AI28" s="73" t="str">
        <f>IF(Ｄクラス男子Ｄ!$C$72="","",Ｄクラス男子Ｄ!$C$72)</f>
        <v/>
      </c>
      <c r="AJ28" s="73" t="str">
        <f>IF(Ｄクラス男子Ｄ!$D$71="","",Ｄクラス男子Ｄ!$D$71)</f>
        <v/>
      </c>
      <c r="AK28" s="73" t="str">
        <f>IF(Ｄクラス男子Ｄ!$D$72="","",Ｄクラス男子Ｄ!$D$72)</f>
        <v/>
      </c>
      <c r="AL28" s="156" t="str">
        <f>IF(Ｄクラス男子Ｄ!$E$71="","",Ｄクラス男子Ｄ!$E$71)</f>
        <v/>
      </c>
      <c r="AM28" s="156" t="str">
        <f>IF(Ｄクラス男子Ｄ!$E$72="","",Ｄクラス男子Ｄ!$E$72)</f>
        <v/>
      </c>
      <c r="AN28" s="73" t="str">
        <f>IF(Ｄクラス男子Ｄ!$F$71="","",Ｄクラス男子Ｄ!$F$71)</f>
        <v/>
      </c>
      <c r="AO28" s="78">
        <v>25</v>
      </c>
      <c r="AP28" s="79" t="str">
        <f>IF(Ａクラス女子Ｄ!$B$71="","",Ａクラス女子Ｄ!$B$71)</f>
        <v/>
      </c>
      <c r="AQ28" s="79" t="str">
        <f>IF(Ａクラス女子Ｄ!$B$72="","",Ａクラス女子Ｄ!$B$72)</f>
        <v/>
      </c>
      <c r="AR28" s="79" t="str">
        <f>IF(Ａクラス女子Ｄ!$C$71="","",Ａクラス女子Ｄ!$C$71)</f>
        <v/>
      </c>
      <c r="AS28" s="79" t="str">
        <f>IF(Ａクラス女子Ｄ!$C$72="","",Ａクラス女子Ｄ!$C$72)</f>
        <v/>
      </c>
      <c r="AT28" s="79" t="str">
        <f>IF(Ａクラス女子Ｄ!$D$71="","",Ａクラス女子Ｄ!$D$71)</f>
        <v/>
      </c>
      <c r="AU28" s="79" t="str">
        <f>IF(Ａクラス女子Ｄ!$D$72="","",Ａクラス女子Ｄ!$D$72)</f>
        <v/>
      </c>
      <c r="AV28" s="153" t="str">
        <f>IF(Ａクラス女子Ｄ!$E$71="","",Ａクラス女子Ｄ!$E$71)</f>
        <v/>
      </c>
      <c r="AW28" s="153" t="str">
        <f>IF(Ａクラス女子Ｄ!$E$72="","",Ａクラス女子Ｄ!$E$72)</f>
        <v/>
      </c>
      <c r="AX28" s="79" t="str">
        <f>IF(Ａクラス女子Ｄ!$F$71="","",Ａクラス女子Ｄ!$F$71)</f>
        <v/>
      </c>
      <c r="AY28" s="76">
        <v>25</v>
      </c>
      <c r="AZ28" s="77" t="str">
        <f>IF(Ｂクラス女子Ｄ!$B$71="","",Ｂクラス女子Ｄ!$B$71)</f>
        <v/>
      </c>
      <c r="BA28" s="77" t="str">
        <f>IF(Ｂクラス女子Ｄ!$B$72="","",Ｂクラス女子Ｄ!$B$72)</f>
        <v/>
      </c>
      <c r="BB28" s="77" t="str">
        <f>IF(Ｂクラス女子Ｄ!$C$71="","",Ｂクラス女子Ｄ!$C$71)</f>
        <v/>
      </c>
      <c r="BC28" s="77" t="str">
        <f>IF(Ｂクラス女子Ｄ!$C$72="","",Ｂクラス女子Ｄ!$C$72)</f>
        <v/>
      </c>
      <c r="BD28" s="77" t="str">
        <f>IF(Ｂクラス女子Ｄ!$D$71="","",Ｂクラス女子Ｄ!$D$71)</f>
        <v/>
      </c>
      <c r="BE28" s="77" t="str">
        <f>IF(Ｂクラス女子Ｄ!$D$72="","",Ｂクラス女子Ｄ!$D$72)</f>
        <v/>
      </c>
      <c r="BF28" s="154" t="str">
        <f>IF(Ｂクラス女子Ｄ!$E$71="","",Ｂクラス女子Ｄ!$E$71)</f>
        <v/>
      </c>
      <c r="BG28" s="154" t="str">
        <f>IF(Ｂクラス女子Ｄ!$E$72="","",Ｂクラス女子Ｄ!$E$72)</f>
        <v/>
      </c>
      <c r="BH28" s="77" t="str">
        <f>IF(Ｂクラス女子Ｄ!$F$71="","",Ｂクラス女子Ｄ!$F$71)</f>
        <v/>
      </c>
      <c r="BI28" s="74">
        <v>25</v>
      </c>
      <c r="BJ28" s="75" t="str">
        <f>IF(Ｃクラス女子Ｄ!$B$71="","",Ｃクラス女子Ｄ!$B$71)</f>
        <v/>
      </c>
      <c r="BK28" s="75" t="str">
        <f>IF(Ｃクラス女子Ｄ!$B$72="","",Ｃクラス女子Ｄ!$B$72)</f>
        <v/>
      </c>
      <c r="BL28" s="75" t="str">
        <f>IF(Ｃクラス女子Ｄ!$C$71="","",Ｃクラス女子Ｄ!$C$71)</f>
        <v/>
      </c>
      <c r="BM28" s="75" t="str">
        <f>IF(Ｃクラス女子Ｄ!$C$72="","",Ｃクラス女子Ｄ!$C$72)</f>
        <v/>
      </c>
      <c r="BN28" s="75" t="str">
        <f>IF(Ｃクラス女子Ｄ!$D$71="","",Ｃクラス女子Ｄ!$D$71)</f>
        <v/>
      </c>
      <c r="BO28" s="75" t="str">
        <f>IF(Ｃクラス女子Ｄ!$D$72="","",Ｃクラス女子Ｄ!$D$72)</f>
        <v/>
      </c>
      <c r="BP28" s="155" t="str">
        <f>IF(Ｃクラス女子Ｄ!$E$71="","",Ｃクラス女子Ｄ!$E$71)</f>
        <v/>
      </c>
      <c r="BQ28" s="155" t="str">
        <f>IF(Ｃクラス女子Ｄ!$E$72="","",Ｃクラス女子Ｄ!$E$72)</f>
        <v/>
      </c>
      <c r="BR28" s="75" t="str">
        <f>IF(Ｃクラス女子Ｄ!$F$71="","",Ｃクラス女子Ｄ!$F$71)</f>
        <v/>
      </c>
      <c r="BS28" s="72">
        <v>25</v>
      </c>
      <c r="BT28" s="73" t="str">
        <f>IF(Ｄクラス女子Ｄ!$B$71="","",Ｄクラス女子Ｄ!$B$71)</f>
        <v/>
      </c>
      <c r="BU28" s="73" t="str">
        <f>IF(Ｄクラス女子Ｄ!$B$72="","",Ｄクラス女子Ｄ!$B$72)</f>
        <v/>
      </c>
      <c r="BV28" s="73" t="str">
        <f>IF(Ｄクラス女子Ｄ!$C$71="","",Ｄクラス女子Ｄ!$C$71)</f>
        <v/>
      </c>
      <c r="BW28" s="73" t="str">
        <f>IF(Ｄクラス女子Ｄ!$C$72="","",Ｄクラス女子Ｄ!$C$72)</f>
        <v/>
      </c>
      <c r="BX28" s="73" t="str">
        <f>IF(Ｄクラス女子Ｄ!$D$71="","",Ｄクラス女子Ｄ!$D$71)</f>
        <v/>
      </c>
      <c r="BY28" s="73" t="str">
        <f>IF(Ｄクラス女子Ｄ!$D$72="","",Ｄクラス女子Ｄ!$D$72)</f>
        <v/>
      </c>
      <c r="BZ28" s="156" t="str">
        <f>IF(Ｄクラス女子Ｄ!$E$71="","",Ｄクラス女子Ｄ!$E$71)</f>
        <v/>
      </c>
      <c r="CA28" s="156" t="str">
        <f>IF(Ｄクラス女子Ｄ!$E$72="","",Ｄクラス女子Ｄ!$E$72)</f>
        <v/>
      </c>
      <c r="CB28" s="73" t="str">
        <f>IF(Ｄクラス女子Ｄ!$F$71="","",Ｄクラス女子Ｄ!$F$71)</f>
        <v/>
      </c>
    </row>
    <row r="29" spans="1:80" ht="18.75" x14ac:dyDescent="0.15">
      <c r="A29" s="78">
        <v>26</v>
      </c>
      <c r="B29" s="79" t="str">
        <f>IF(Ａクラス男子Ｄ!$B$73="","",Ａクラス男子Ｄ!$B$73)</f>
        <v/>
      </c>
      <c r="C29" s="79" t="str">
        <f>IF(Ａクラス男子Ｄ!$B$74="","",Ａクラス男子Ｄ!$B$74)</f>
        <v/>
      </c>
      <c r="D29" s="79" t="str">
        <f>IF(Ａクラス男子Ｄ!$C$73="","",Ａクラス男子Ｄ!$C$73)</f>
        <v/>
      </c>
      <c r="E29" s="79" t="str">
        <f>IF(Ａクラス男子Ｄ!$C$74="","",Ａクラス男子Ｄ!$C$74)</f>
        <v/>
      </c>
      <c r="F29" s="79" t="str">
        <f>IF(Ａクラス男子Ｄ!$D$73="","",Ａクラス男子Ｄ!$D$73)</f>
        <v/>
      </c>
      <c r="G29" s="79" t="str">
        <f>IF(Ａクラス男子Ｄ!$D$74="","",Ａクラス男子Ｄ!$D$74)</f>
        <v/>
      </c>
      <c r="H29" s="153" t="str">
        <f>IF(Ａクラス男子Ｄ!$E$73="","",Ａクラス男子Ｄ!$E$73)</f>
        <v/>
      </c>
      <c r="I29" s="153" t="str">
        <f>IF(Ａクラス男子Ｄ!$E$74="","",Ａクラス男子Ｄ!$E$74)</f>
        <v/>
      </c>
      <c r="J29" s="79" t="str">
        <f>IF(Ａクラス男子Ｄ!$F$73="","",Ａクラス男子Ｄ!$F$73)</f>
        <v/>
      </c>
      <c r="K29" s="76">
        <v>26</v>
      </c>
      <c r="L29" s="77" t="str">
        <f>IF(Ｂクラス男子Ｄ!$B$73="","",Ｂクラス男子Ｄ!$B$73)</f>
        <v/>
      </c>
      <c r="M29" s="77" t="str">
        <f>IF(Ｂクラス男子Ｄ!$B$74="","",Ｂクラス男子Ｄ!$B$74)</f>
        <v/>
      </c>
      <c r="N29" s="77" t="str">
        <f>IF(Ｂクラス男子Ｄ!$C$73="","",Ｂクラス男子Ｄ!$C$73)</f>
        <v/>
      </c>
      <c r="O29" s="77" t="str">
        <f>IF(Ｂクラス男子Ｄ!$C$74="","",Ｂクラス男子Ｄ!$C$74)</f>
        <v/>
      </c>
      <c r="P29" s="77" t="str">
        <f>IF(Ｂクラス男子Ｄ!$D$73="","",Ｂクラス男子Ｄ!$D$73)</f>
        <v/>
      </c>
      <c r="Q29" s="77" t="str">
        <f>IF(Ｂクラス男子Ｄ!$D$74="","",Ｂクラス男子Ｄ!$D$74)</f>
        <v/>
      </c>
      <c r="R29" s="154" t="str">
        <f>IF(Ｂクラス男子Ｄ!$E$73="","",Ｂクラス男子Ｄ!$E$73)</f>
        <v/>
      </c>
      <c r="S29" s="154" t="str">
        <f>IF(Ｂクラス男子Ｄ!$E$74="","",Ｂクラス男子Ｄ!$E$74)</f>
        <v/>
      </c>
      <c r="T29" s="77" t="str">
        <f>IF(Ｂクラス男子Ｄ!$F$73="","",Ｂクラス男子Ｄ!$F$73)</f>
        <v/>
      </c>
      <c r="U29" s="74">
        <v>26</v>
      </c>
      <c r="V29" s="75" t="str">
        <f>IF(Ｃクラス男子Ｄ!$B$73="","",Ｃクラス男子Ｄ!$B$73)</f>
        <v/>
      </c>
      <c r="W29" s="75" t="str">
        <f>IF(Ｃクラス男子Ｄ!$B$74="","",Ｃクラス男子Ｄ!$B$74)</f>
        <v/>
      </c>
      <c r="X29" s="75" t="str">
        <f>IF(Ｃクラス男子Ｄ!$C$73="","",Ｃクラス男子Ｄ!$C$73)</f>
        <v/>
      </c>
      <c r="Y29" s="75" t="str">
        <f>IF(Ｃクラス男子Ｄ!$C$74="","",Ｃクラス男子Ｄ!$C$74)</f>
        <v/>
      </c>
      <c r="Z29" s="75" t="str">
        <f>IF(Ｃクラス男子Ｄ!$D$73="","",Ｃクラス男子Ｄ!$D$73)</f>
        <v/>
      </c>
      <c r="AA29" s="75" t="str">
        <f>IF(Ｃクラス男子Ｄ!$D$74="","",Ｃクラス男子Ｄ!$D$74)</f>
        <v/>
      </c>
      <c r="AB29" s="155" t="str">
        <f>IF(Ｃクラス男子Ｄ!$E$73="","",Ｃクラス男子Ｄ!$E$73)</f>
        <v/>
      </c>
      <c r="AC29" s="155" t="str">
        <f>IF(Ｃクラス男子Ｄ!$E$74="","",Ｃクラス男子Ｄ!$E$74)</f>
        <v/>
      </c>
      <c r="AD29" s="75" t="str">
        <f>IF(Ｃクラス男子Ｄ!$F$73="","",Ｃクラス男子Ｄ!$F$73)</f>
        <v/>
      </c>
      <c r="AE29" s="72">
        <v>26</v>
      </c>
      <c r="AF29" s="73" t="str">
        <f>IF(Ｄクラス男子Ｄ!$B$73="","",Ｄクラス男子Ｄ!$B$73)</f>
        <v/>
      </c>
      <c r="AG29" s="73" t="str">
        <f>IF(Ｄクラス男子Ｄ!$B$74="","",Ｄクラス男子Ｄ!$B$74)</f>
        <v/>
      </c>
      <c r="AH29" s="73" t="str">
        <f>IF(Ｄクラス男子Ｄ!$C$73="","",Ｄクラス男子Ｄ!$C$73)</f>
        <v/>
      </c>
      <c r="AI29" s="73" t="str">
        <f>IF(Ｄクラス男子Ｄ!$C$74="","",Ｄクラス男子Ｄ!$C$74)</f>
        <v/>
      </c>
      <c r="AJ29" s="73" t="str">
        <f>IF(Ｄクラス男子Ｄ!$D$73="","",Ｄクラス男子Ｄ!$D$73)</f>
        <v/>
      </c>
      <c r="AK29" s="73" t="str">
        <f>IF(Ｄクラス男子Ｄ!$D$74="","",Ｄクラス男子Ｄ!$D$74)</f>
        <v/>
      </c>
      <c r="AL29" s="156" t="str">
        <f>IF(Ｄクラス男子Ｄ!$E$73="","",Ｄクラス男子Ｄ!$E$73)</f>
        <v/>
      </c>
      <c r="AM29" s="156" t="str">
        <f>IF(Ｄクラス男子Ｄ!$E$74="","",Ｄクラス男子Ｄ!$E$74)</f>
        <v/>
      </c>
      <c r="AN29" s="73" t="str">
        <f>IF(Ｄクラス男子Ｄ!$F$73="","",Ｄクラス男子Ｄ!$F$73)</f>
        <v/>
      </c>
      <c r="AO29" s="78">
        <v>26</v>
      </c>
      <c r="AP29" s="79" t="str">
        <f>IF(Ａクラス女子Ｄ!$B$73="","",Ａクラス女子Ｄ!$B$73)</f>
        <v/>
      </c>
      <c r="AQ29" s="79" t="str">
        <f>IF(Ａクラス女子Ｄ!$B$74="","",Ａクラス女子Ｄ!$B$74)</f>
        <v/>
      </c>
      <c r="AR29" s="79" t="str">
        <f>IF(Ａクラス女子Ｄ!$C$73="","",Ａクラス女子Ｄ!$C$73)</f>
        <v/>
      </c>
      <c r="AS29" s="79" t="str">
        <f>IF(Ａクラス女子Ｄ!$C$74="","",Ａクラス女子Ｄ!$C$74)</f>
        <v/>
      </c>
      <c r="AT29" s="79" t="str">
        <f>IF(Ａクラス女子Ｄ!$D$73="","",Ａクラス女子Ｄ!$D$73)</f>
        <v/>
      </c>
      <c r="AU29" s="79" t="str">
        <f>IF(Ａクラス女子Ｄ!$D$74="","",Ａクラス女子Ｄ!$D$74)</f>
        <v/>
      </c>
      <c r="AV29" s="153" t="str">
        <f>IF(Ａクラス女子Ｄ!$E$73="","",Ａクラス女子Ｄ!$E$73)</f>
        <v/>
      </c>
      <c r="AW29" s="153" t="str">
        <f>IF(Ａクラス女子Ｄ!$E$74="","",Ａクラス女子Ｄ!$E$74)</f>
        <v/>
      </c>
      <c r="AX29" s="79" t="str">
        <f>IF(Ａクラス女子Ｄ!$F$73="","",Ａクラス女子Ｄ!$F$73)</f>
        <v/>
      </c>
      <c r="AY29" s="76">
        <v>26</v>
      </c>
      <c r="AZ29" s="77" t="str">
        <f>IF(Ｂクラス女子Ｄ!$B$73="","",Ｂクラス女子Ｄ!$B$73)</f>
        <v/>
      </c>
      <c r="BA29" s="77" t="str">
        <f>IF(Ｂクラス女子Ｄ!$B$74="","",Ｂクラス女子Ｄ!$B$74)</f>
        <v/>
      </c>
      <c r="BB29" s="77" t="str">
        <f>IF(Ｂクラス女子Ｄ!$C$73="","",Ｂクラス女子Ｄ!$C$73)</f>
        <v/>
      </c>
      <c r="BC29" s="77" t="str">
        <f>IF(Ｂクラス女子Ｄ!$C$74="","",Ｂクラス女子Ｄ!$C$74)</f>
        <v/>
      </c>
      <c r="BD29" s="77" t="str">
        <f>IF(Ｂクラス女子Ｄ!$D$73="","",Ｂクラス女子Ｄ!$D$73)</f>
        <v/>
      </c>
      <c r="BE29" s="77" t="str">
        <f>IF(Ｂクラス女子Ｄ!$D$74="","",Ｂクラス女子Ｄ!$D$74)</f>
        <v/>
      </c>
      <c r="BF29" s="154" t="str">
        <f>IF(Ｂクラス女子Ｄ!$E$73="","",Ｂクラス女子Ｄ!$E$73)</f>
        <v/>
      </c>
      <c r="BG29" s="154" t="str">
        <f>IF(Ｂクラス女子Ｄ!$E$74="","",Ｂクラス女子Ｄ!$E$74)</f>
        <v/>
      </c>
      <c r="BH29" s="77" t="str">
        <f>IF(Ｂクラス女子Ｄ!$F$73="","",Ｂクラス女子Ｄ!$F$73)</f>
        <v/>
      </c>
      <c r="BI29" s="74">
        <v>26</v>
      </c>
      <c r="BJ29" s="75" t="str">
        <f>IF(Ｃクラス女子Ｄ!$B$73="","",Ｃクラス女子Ｄ!$B$73)</f>
        <v/>
      </c>
      <c r="BK29" s="75" t="str">
        <f>IF(Ｃクラス女子Ｄ!$B$74="","",Ｃクラス女子Ｄ!$B$74)</f>
        <v/>
      </c>
      <c r="BL29" s="75" t="str">
        <f>IF(Ｃクラス女子Ｄ!$C$73="","",Ｃクラス女子Ｄ!$C$73)</f>
        <v/>
      </c>
      <c r="BM29" s="75" t="str">
        <f>IF(Ｃクラス女子Ｄ!$C$74="","",Ｃクラス女子Ｄ!$C$74)</f>
        <v/>
      </c>
      <c r="BN29" s="75" t="str">
        <f>IF(Ｃクラス女子Ｄ!$D$73="","",Ｃクラス女子Ｄ!$D$73)</f>
        <v/>
      </c>
      <c r="BO29" s="75" t="str">
        <f>IF(Ｃクラス女子Ｄ!$D$74="","",Ｃクラス女子Ｄ!$D$74)</f>
        <v/>
      </c>
      <c r="BP29" s="155" t="str">
        <f>IF(Ｃクラス女子Ｄ!$E$73="","",Ｃクラス女子Ｄ!$E$73)</f>
        <v/>
      </c>
      <c r="BQ29" s="155" t="str">
        <f>IF(Ｃクラス女子Ｄ!$E$74="","",Ｃクラス女子Ｄ!$E$74)</f>
        <v/>
      </c>
      <c r="BR29" s="75" t="str">
        <f>IF(Ｃクラス女子Ｄ!$F$73="","",Ｃクラス女子Ｄ!$F$73)</f>
        <v/>
      </c>
      <c r="BS29" s="72">
        <v>26</v>
      </c>
      <c r="BT29" s="73" t="str">
        <f>IF(Ｄクラス女子Ｄ!$B$73="","",Ｄクラス女子Ｄ!$B$73)</f>
        <v/>
      </c>
      <c r="BU29" s="73" t="str">
        <f>IF(Ｄクラス女子Ｄ!$B$74="","",Ｄクラス女子Ｄ!$B$74)</f>
        <v/>
      </c>
      <c r="BV29" s="73" t="str">
        <f>IF(Ｄクラス女子Ｄ!$C$73="","",Ｄクラス女子Ｄ!$C$73)</f>
        <v/>
      </c>
      <c r="BW29" s="73" t="str">
        <f>IF(Ｄクラス女子Ｄ!$C$74="","",Ｄクラス女子Ｄ!$C$74)</f>
        <v/>
      </c>
      <c r="BX29" s="73" t="str">
        <f>IF(Ｄクラス女子Ｄ!$D$73="","",Ｄクラス女子Ｄ!$D$73)</f>
        <v/>
      </c>
      <c r="BY29" s="73" t="str">
        <f>IF(Ｄクラス女子Ｄ!$D$74="","",Ｄクラス女子Ｄ!$D$74)</f>
        <v/>
      </c>
      <c r="BZ29" s="156" t="str">
        <f>IF(Ｄクラス女子Ｄ!$E$73="","",Ｄクラス女子Ｄ!$E$73)</f>
        <v/>
      </c>
      <c r="CA29" s="156" t="str">
        <f>IF(Ｄクラス女子Ｄ!$E$74="","",Ｄクラス女子Ｄ!$E$74)</f>
        <v/>
      </c>
      <c r="CB29" s="73" t="str">
        <f>IF(Ｄクラス女子Ｄ!$F$73="","",Ｄクラス女子Ｄ!$F$73)</f>
        <v/>
      </c>
    </row>
    <row r="30" spans="1:80" ht="18.75" x14ac:dyDescent="0.15">
      <c r="A30" s="78">
        <v>27</v>
      </c>
      <c r="B30" s="79" t="str">
        <f>IF(Ａクラス男子Ｄ!$B$75="","",Ａクラス男子Ｄ!$B$75)</f>
        <v/>
      </c>
      <c r="C30" s="79" t="str">
        <f>IF(Ａクラス男子Ｄ!$B$76="","",Ａクラス男子Ｄ!$B$76)</f>
        <v/>
      </c>
      <c r="D30" s="79" t="str">
        <f>IF(Ａクラス男子Ｄ!$C$75="","",Ａクラス男子Ｄ!$C$75)</f>
        <v/>
      </c>
      <c r="E30" s="79" t="str">
        <f>IF(Ａクラス男子Ｄ!$C$76="","",Ａクラス男子Ｄ!$C$76)</f>
        <v/>
      </c>
      <c r="F30" s="79" t="str">
        <f>IF(Ａクラス男子Ｄ!$D$75="","",Ａクラス男子Ｄ!$D$75)</f>
        <v/>
      </c>
      <c r="G30" s="79" t="str">
        <f>IF(Ａクラス男子Ｄ!$D$76="","",Ａクラス男子Ｄ!$D$76)</f>
        <v/>
      </c>
      <c r="H30" s="153" t="str">
        <f>IF(Ａクラス男子Ｄ!$E$75="","",Ａクラス男子Ｄ!$E$75)</f>
        <v/>
      </c>
      <c r="I30" s="153" t="str">
        <f>IF(Ａクラス男子Ｄ!$E$76="","",Ａクラス男子Ｄ!$E$76)</f>
        <v/>
      </c>
      <c r="J30" s="79" t="str">
        <f>IF(Ａクラス男子Ｄ!$F$75="","",Ａクラス男子Ｄ!$F$75)</f>
        <v/>
      </c>
      <c r="K30" s="76">
        <v>27</v>
      </c>
      <c r="L30" s="77" t="str">
        <f>IF(Ｂクラス男子Ｄ!$B$75="","",Ｂクラス男子Ｄ!$B$75)</f>
        <v/>
      </c>
      <c r="M30" s="77" t="str">
        <f>IF(Ｂクラス男子Ｄ!$B$76="","",Ｂクラス男子Ｄ!$B$76)</f>
        <v/>
      </c>
      <c r="N30" s="77" t="str">
        <f>IF(Ｂクラス男子Ｄ!$C$75="","",Ｂクラス男子Ｄ!$C$75)</f>
        <v/>
      </c>
      <c r="O30" s="77" t="str">
        <f>IF(Ｂクラス男子Ｄ!$C$76="","",Ｂクラス男子Ｄ!$C$76)</f>
        <v/>
      </c>
      <c r="P30" s="77" t="str">
        <f>IF(Ｂクラス男子Ｄ!$D$75="","",Ｂクラス男子Ｄ!$D$75)</f>
        <v/>
      </c>
      <c r="Q30" s="77" t="str">
        <f>IF(Ｂクラス男子Ｄ!$D$76="","",Ｂクラス男子Ｄ!$D$76)</f>
        <v/>
      </c>
      <c r="R30" s="154" t="str">
        <f>IF(Ｂクラス男子Ｄ!$E$75="","",Ｂクラス男子Ｄ!$E$75)</f>
        <v/>
      </c>
      <c r="S30" s="154" t="str">
        <f>IF(Ｂクラス男子Ｄ!$E$76="","",Ｂクラス男子Ｄ!$E$76)</f>
        <v/>
      </c>
      <c r="T30" s="77" t="str">
        <f>IF(Ｂクラス男子Ｄ!$F$75="","",Ｂクラス男子Ｄ!$F$75)</f>
        <v/>
      </c>
      <c r="U30" s="74">
        <v>27</v>
      </c>
      <c r="V30" s="75" t="str">
        <f>IF(Ｃクラス男子Ｄ!$B$75="","",Ｃクラス男子Ｄ!$B$75)</f>
        <v/>
      </c>
      <c r="W30" s="75" t="str">
        <f>IF(Ｃクラス男子Ｄ!$B$76="","",Ｃクラス男子Ｄ!$B$76)</f>
        <v/>
      </c>
      <c r="X30" s="75" t="str">
        <f>IF(Ｃクラス男子Ｄ!$C$75="","",Ｃクラス男子Ｄ!$C$75)</f>
        <v/>
      </c>
      <c r="Y30" s="75" t="str">
        <f>IF(Ｃクラス男子Ｄ!$C$76="","",Ｃクラス男子Ｄ!$C$76)</f>
        <v/>
      </c>
      <c r="Z30" s="75" t="str">
        <f>IF(Ｃクラス男子Ｄ!$D$75="","",Ｃクラス男子Ｄ!$D$75)</f>
        <v/>
      </c>
      <c r="AA30" s="75" t="str">
        <f>IF(Ｃクラス男子Ｄ!$D$76="","",Ｃクラス男子Ｄ!$D$76)</f>
        <v/>
      </c>
      <c r="AB30" s="155" t="str">
        <f>IF(Ｃクラス男子Ｄ!$E$75="","",Ｃクラス男子Ｄ!$E$75)</f>
        <v/>
      </c>
      <c r="AC30" s="155" t="str">
        <f>IF(Ｃクラス男子Ｄ!$E$76="","",Ｃクラス男子Ｄ!$E$76)</f>
        <v/>
      </c>
      <c r="AD30" s="75" t="str">
        <f>IF(Ｃクラス男子Ｄ!$F$75="","",Ｃクラス男子Ｄ!$F$75)</f>
        <v/>
      </c>
      <c r="AE30" s="72">
        <v>27</v>
      </c>
      <c r="AF30" s="73" t="str">
        <f>IF(Ｄクラス男子Ｄ!$B$75="","",Ｄクラス男子Ｄ!$B$75)</f>
        <v/>
      </c>
      <c r="AG30" s="73" t="str">
        <f>IF(Ｄクラス男子Ｄ!$B$76="","",Ｄクラス男子Ｄ!$B$76)</f>
        <v/>
      </c>
      <c r="AH30" s="73" t="str">
        <f>IF(Ｄクラス男子Ｄ!$C$75="","",Ｄクラス男子Ｄ!$C$75)</f>
        <v/>
      </c>
      <c r="AI30" s="73" t="str">
        <f>IF(Ｄクラス男子Ｄ!$C$76="","",Ｄクラス男子Ｄ!$C$76)</f>
        <v/>
      </c>
      <c r="AJ30" s="73" t="str">
        <f>IF(Ｄクラス男子Ｄ!$D$75="","",Ｄクラス男子Ｄ!$D$75)</f>
        <v/>
      </c>
      <c r="AK30" s="73" t="str">
        <f>IF(Ｄクラス男子Ｄ!$D$76="","",Ｄクラス男子Ｄ!$D$76)</f>
        <v/>
      </c>
      <c r="AL30" s="156" t="str">
        <f>IF(Ｄクラス男子Ｄ!$E$75="","",Ｄクラス男子Ｄ!$E$75)</f>
        <v/>
      </c>
      <c r="AM30" s="156" t="str">
        <f>IF(Ｄクラス男子Ｄ!$E$76="","",Ｄクラス男子Ｄ!$E$76)</f>
        <v/>
      </c>
      <c r="AN30" s="73" t="str">
        <f>IF(Ｄクラス男子Ｄ!$F$75="","",Ｄクラス男子Ｄ!$F$75)</f>
        <v/>
      </c>
      <c r="AO30" s="78">
        <v>27</v>
      </c>
      <c r="AP30" s="79" t="str">
        <f>IF(Ａクラス女子Ｄ!$B$75="","",Ａクラス女子Ｄ!$B$75)</f>
        <v/>
      </c>
      <c r="AQ30" s="79" t="str">
        <f>IF(Ａクラス女子Ｄ!$B$76="","",Ａクラス女子Ｄ!$B$76)</f>
        <v/>
      </c>
      <c r="AR30" s="79" t="str">
        <f>IF(Ａクラス女子Ｄ!$C$75="","",Ａクラス女子Ｄ!$C$75)</f>
        <v/>
      </c>
      <c r="AS30" s="79" t="str">
        <f>IF(Ａクラス女子Ｄ!$C$76="","",Ａクラス女子Ｄ!$C$76)</f>
        <v/>
      </c>
      <c r="AT30" s="79" t="str">
        <f>IF(Ａクラス女子Ｄ!$D$75="","",Ａクラス女子Ｄ!$D$75)</f>
        <v/>
      </c>
      <c r="AU30" s="79" t="str">
        <f>IF(Ａクラス女子Ｄ!$D$76="","",Ａクラス女子Ｄ!$D$76)</f>
        <v/>
      </c>
      <c r="AV30" s="153" t="str">
        <f>IF(Ａクラス女子Ｄ!$E$75="","",Ａクラス女子Ｄ!$E$75)</f>
        <v/>
      </c>
      <c r="AW30" s="153" t="str">
        <f>IF(Ａクラス女子Ｄ!$E$76="","",Ａクラス女子Ｄ!$E$76)</f>
        <v/>
      </c>
      <c r="AX30" s="79" t="str">
        <f>IF(Ａクラス女子Ｄ!$F$75="","",Ａクラス女子Ｄ!$F$75)</f>
        <v/>
      </c>
      <c r="AY30" s="76">
        <v>27</v>
      </c>
      <c r="AZ30" s="77" t="str">
        <f>IF(Ｂクラス女子Ｄ!$B$75="","",Ｂクラス女子Ｄ!$B$75)</f>
        <v/>
      </c>
      <c r="BA30" s="77" t="str">
        <f>IF(Ｂクラス女子Ｄ!$B$76="","",Ｂクラス女子Ｄ!$B$76)</f>
        <v/>
      </c>
      <c r="BB30" s="77" t="str">
        <f>IF(Ｂクラス女子Ｄ!$C$75="","",Ｂクラス女子Ｄ!$C$75)</f>
        <v/>
      </c>
      <c r="BC30" s="77" t="str">
        <f>IF(Ｂクラス女子Ｄ!$C$76="","",Ｂクラス女子Ｄ!$C$76)</f>
        <v/>
      </c>
      <c r="BD30" s="77" t="str">
        <f>IF(Ｂクラス女子Ｄ!$D$75="","",Ｂクラス女子Ｄ!$D$75)</f>
        <v/>
      </c>
      <c r="BE30" s="77" t="str">
        <f>IF(Ｂクラス女子Ｄ!$D$76="","",Ｂクラス女子Ｄ!$D$76)</f>
        <v/>
      </c>
      <c r="BF30" s="154" t="str">
        <f>IF(Ｂクラス女子Ｄ!$E$75="","",Ｂクラス女子Ｄ!$E$75)</f>
        <v/>
      </c>
      <c r="BG30" s="154" t="str">
        <f>IF(Ｂクラス女子Ｄ!$E$76="","",Ｂクラス女子Ｄ!$E$76)</f>
        <v/>
      </c>
      <c r="BH30" s="77" t="str">
        <f>IF(Ｂクラス女子Ｄ!$F$75="","",Ｂクラス女子Ｄ!$F$75)</f>
        <v/>
      </c>
      <c r="BI30" s="74">
        <v>27</v>
      </c>
      <c r="BJ30" s="75" t="str">
        <f>IF(Ｃクラス女子Ｄ!$B$75="","",Ｃクラス女子Ｄ!$B$75)</f>
        <v/>
      </c>
      <c r="BK30" s="75" t="str">
        <f>IF(Ｃクラス女子Ｄ!$B$76="","",Ｃクラス女子Ｄ!$B$76)</f>
        <v/>
      </c>
      <c r="BL30" s="75" t="str">
        <f>IF(Ｃクラス女子Ｄ!$C$75="","",Ｃクラス女子Ｄ!$C$75)</f>
        <v/>
      </c>
      <c r="BM30" s="75" t="str">
        <f>IF(Ｃクラス女子Ｄ!$C$76="","",Ｃクラス女子Ｄ!$C$76)</f>
        <v/>
      </c>
      <c r="BN30" s="75" t="str">
        <f>IF(Ｃクラス女子Ｄ!$D$75="","",Ｃクラス女子Ｄ!$D$75)</f>
        <v/>
      </c>
      <c r="BO30" s="75" t="str">
        <f>IF(Ｃクラス女子Ｄ!$D$76="","",Ｃクラス女子Ｄ!$D$76)</f>
        <v/>
      </c>
      <c r="BP30" s="155" t="str">
        <f>IF(Ｃクラス女子Ｄ!$E$75="","",Ｃクラス女子Ｄ!$E$75)</f>
        <v/>
      </c>
      <c r="BQ30" s="155" t="str">
        <f>IF(Ｃクラス女子Ｄ!$E$76="","",Ｃクラス女子Ｄ!$E$76)</f>
        <v/>
      </c>
      <c r="BR30" s="75" t="str">
        <f>IF(Ｃクラス女子Ｄ!$F$75="","",Ｃクラス女子Ｄ!$F$75)</f>
        <v/>
      </c>
      <c r="BS30" s="72">
        <v>27</v>
      </c>
      <c r="BT30" s="73" t="str">
        <f>IF(Ｄクラス女子Ｄ!$B$75="","",Ｄクラス女子Ｄ!$B$75)</f>
        <v/>
      </c>
      <c r="BU30" s="73" t="str">
        <f>IF(Ｄクラス女子Ｄ!$B$76="","",Ｄクラス女子Ｄ!$B$76)</f>
        <v/>
      </c>
      <c r="BV30" s="73" t="str">
        <f>IF(Ｄクラス女子Ｄ!$C$75="","",Ｄクラス女子Ｄ!$C$75)</f>
        <v/>
      </c>
      <c r="BW30" s="73" t="str">
        <f>IF(Ｄクラス女子Ｄ!$C$76="","",Ｄクラス女子Ｄ!$C$76)</f>
        <v/>
      </c>
      <c r="BX30" s="73" t="str">
        <f>IF(Ｄクラス女子Ｄ!$D$75="","",Ｄクラス女子Ｄ!$D$75)</f>
        <v/>
      </c>
      <c r="BY30" s="73" t="str">
        <f>IF(Ｄクラス女子Ｄ!$D$76="","",Ｄクラス女子Ｄ!$D$76)</f>
        <v/>
      </c>
      <c r="BZ30" s="156" t="str">
        <f>IF(Ｄクラス女子Ｄ!$E$75="","",Ｄクラス女子Ｄ!$E$75)</f>
        <v/>
      </c>
      <c r="CA30" s="156" t="str">
        <f>IF(Ｄクラス女子Ｄ!$E$76="","",Ｄクラス女子Ｄ!$E$76)</f>
        <v/>
      </c>
      <c r="CB30" s="73" t="str">
        <f>IF(Ｄクラス女子Ｄ!$F$75="","",Ｄクラス女子Ｄ!$F$75)</f>
        <v/>
      </c>
    </row>
    <row r="31" spans="1:80" ht="18.75" x14ac:dyDescent="0.15">
      <c r="A31" s="78">
        <v>28</v>
      </c>
      <c r="B31" s="79" t="str">
        <f>IF(Ａクラス男子Ｄ!$B$77="","",Ａクラス男子Ｄ!$B$77)</f>
        <v/>
      </c>
      <c r="C31" s="79" t="str">
        <f>IF(Ａクラス男子Ｄ!$B$78="","",Ａクラス男子Ｄ!$B$78)</f>
        <v/>
      </c>
      <c r="D31" s="79" t="str">
        <f>IF(Ａクラス男子Ｄ!$C$77="","",Ａクラス男子Ｄ!$C$77)</f>
        <v/>
      </c>
      <c r="E31" s="79" t="str">
        <f>IF(Ａクラス男子Ｄ!$C$78="","",Ａクラス男子Ｄ!$C$78)</f>
        <v/>
      </c>
      <c r="F31" s="79" t="str">
        <f>IF(Ａクラス男子Ｄ!$D$77="","",Ａクラス男子Ｄ!$D$77)</f>
        <v/>
      </c>
      <c r="G31" s="79" t="str">
        <f>IF(Ａクラス男子Ｄ!$D$78="","",Ａクラス男子Ｄ!$D$78)</f>
        <v/>
      </c>
      <c r="H31" s="153" t="str">
        <f>IF(Ａクラス男子Ｄ!$E$77="","",Ａクラス男子Ｄ!$E$77)</f>
        <v/>
      </c>
      <c r="I31" s="153" t="str">
        <f>IF(Ａクラス男子Ｄ!$E$78="","",Ａクラス男子Ｄ!$E$78)</f>
        <v/>
      </c>
      <c r="J31" s="79" t="str">
        <f>IF(Ａクラス男子Ｄ!$F$77="","",Ａクラス男子Ｄ!$F$77)</f>
        <v/>
      </c>
      <c r="K31" s="76">
        <v>28</v>
      </c>
      <c r="L31" s="77" t="str">
        <f>IF(Ｂクラス男子Ｄ!$B$77="","",Ｂクラス男子Ｄ!$B$77)</f>
        <v/>
      </c>
      <c r="M31" s="77" t="str">
        <f>IF(Ｂクラス男子Ｄ!$B$78="","",Ｂクラス男子Ｄ!$B$78)</f>
        <v/>
      </c>
      <c r="N31" s="77" t="str">
        <f>IF(Ｂクラス男子Ｄ!$C$77="","",Ｂクラス男子Ｄ!$C$77)</f>
        <v/>
      </c>
      <c r="O31" s="77" t="str">
        <f>IF(Ｂクラス男子Ｄ!$C$78="","",Ｂクラス男子Ｄ!$C$78)</f>
        <v/>
      </c>
      <c r="P31" s="77" t="str">
        <f>IF(Ｂクラス男子Ｄ!$D$77="","",Ｂクラス男子Ｄ!$D$77)</f>
        <v/>
      </c>
      <c r="Q31" s="77" t="str">
        <f>IF(Ｂクラス男子Ｄ!$D$78="","",Ｂクラス男子Ｄ!$D$78)</f>
        <v/>
      </c>
      <c r="R31" s="154" t="str">
        <f>IF(Ｂクラス男子Ｄ!$E$77="","",Ｂクラス男子Ｄ!$E$77)</f>
        <v/>
      </c>
      <c r="S31" s="154" t="str">
        <f>IF(Ｂクラス男子Ｄ!$E$78="","",Ｂクラス男子Ｄ!$E$78)</f>
        <v/>
      </c>
      <c r="T31" s="77" t="str">
        <f>IF(Ｂクラス男子Ｄ!$F$77="","",Ｂクラス男子Ｄ!$F$77)</f>
        <v/>
      </c>
      <c r="U31" s="74">
        <v>28</v>
      </c>
      <c r="V31" s="75" t="str">
        <f>IF(Ｃクラス男子Ｄ!$B$77="","",Ｃクラス男子Ｄ!$B$77)</f>
        <v/>
      </c>
      <c r="W31" s="75" t="str">
        <f>IF(Ｃクラス男子Ｄ!$B$78="","",Ｃクラス男子Ｄ!$B$78)</f>
        <v/>
      </c>
      <c r="X31" s="75" t="str">
        <f>IF(Ｃクラス男子Ｄ!$C$77="","",Ｃクラス男子Ｄ!$C$77)</f>
        <v/>
      </c>
      <c r="Y31" s="75" t="str">
        <f>IF(Ｃクラス男子Ｄ!$C$78="","",Ｃクラス男子Ｄ!$C$78)</f>
        <v/>
      </c>
      <c r="Z31" s="75" t="str">
        <f>IF(Ｃクラス男子Ｄ!$D$77="","",Ｃクラス男子Ｄ!$D$77)</f>
        <v/>
      </c>
      <c r="AA31" s="75" t="str">
        <f>IF(Ｃクラス男子Ｄ!$D$78="","",Ｃクラス男子Ｄ!$D$78)</f>
        <v/>
      </c>
      <c r="AB31" s="155" t="str">
        <f>IF(Ｃクラス男子Ｄ!$E$77="","",Ｃクラス男子Ｄ!$E$77)</f>
        <v/>
      </c>
      <c r="AC31" s="155" t="str">
        <f>IF(Ｃクラス男子Ｄ!$E$78="","",Ｃクラス男子Ｄ!$E$78)</f>
        <v/>
      </c>
      <c r="AD31" s="75" t="str">
        <f>IF(Ｃクラス男子Ｄ!$F$77="","",Ｃクラス男子Ｄ!$F$77)</f>
        <v/>
      </c>
      <c r="AE31" s="72">
        <v>28</v>
      </c>
      <c r="AF31" s="73" t="str">
        <f>IF(Ｄクラス男子Ｄ!$B$77="","",Ｄクラス男子Ｄ!$B$77)</f>
        <v/>
      </c>
      <c r="AG31" s="73" t="str">
        <f>IF(Ｄクラス男子Ｄ!$B$78="","",Ｄクラス男子Ｄ!$B$78)</f>
        <v/>
      </c>
      <c r="AH31" s="73" t="str">
        <f>IF(Ｄクラス男子Ｄ!$C$77="","",Ｄクラス男子Ｄ!$C$77)</f>
        <v/>
      </c>
      <c r="AI31" s="73" t="str">
        <f>IF(Ｄクラス男子Ｄ!$C$78="","",Ｄクラス男子Ｄ!$C$78)</f>
        <v/>
      </c>
      <c r="AJ31" s="73" t="str">
        <f>IF(Ｄクラス男子Ｄ!$D$77="","",Ｄクラス男子Ｄ!$D$77)</f>
        <v/>
      </c>
      <c r="AK31" s="73" t="str">
        <f>IF(Ｄクラス男子Ｄ!$D$78="","",Ｄクラス男子Ｄ!$D$78)</f>
        <v/>
      </c>
      <c r="AL31" s="156" t="str">
        <f>IF(Ｄクラス男子Ｄ!$E$77="","",Ｄクラス男子Ｄ!$E$77)</f>
        <v/>
      </c>
      <c r="AM31" s="156" t="str">
        <f>IF(Ｄクラス男子Ｄ!$E$78="","",Ｄクラス男子Ｄ!$E$78)</f>
        <v/>
      </c>
      <c r="AN31" s="73" t="str">
        <f>IF(Ｄクラス男子Ｄ!$F$77="","",Ｄクラス男子Ｄ!$F$77)</f>
        <v/>
      </c>
      <c r="AO31" s="78">
        <v>28</v>
      </c>
      <c r="AP31" s="79" t="str">
        <f>IF(Ａクラス女子Ｄ!$B$77="","",Ａクラス女子Ｄ!$B$77)</f>
        <v/>
      </c>
      <c r="AQ31" s="79" t="str">
        <f>IF(Ａクラス女子Ｄ!$B$78="","",Ａクラス女子Ｄ!$B$78)</f>
        <v/>
      </c>
      <c r="AR31" s="79" t="str">
        <f>IF(Ａクラス女子Ｄ!$C$77="","",Ａクラス女子Ｄ!$C$77)</f>
        <v/>
      </c>
      <c r="AS31" s="79" t="str">
        <f>IF(Ａクラス女子Ｄ!$C$78="","",Ａクラス女子Ｄ!$C$78)</f>
        <v/>
      </c>
      <c r="AT31" s="79" t="str">
        <f>IF(Ａクラス女子Ｄ!$D$77="","",Ａクラス女子Ｄ!$D$77)</f>
        <v/>
      </c>
      <c r="AU31" s="79" t="str">
        <f>IF(Ａクラス女子Ｄ!$D$78="","",Ａクラス女子Ｄ!$D$78)</f>
        <v/>
      </c>
      <c r="AV31" s="153" t="str">
        <f>IF(Ａクラス女子Ｄ!$E$77="","",Ａクラス女子Ｄ!$E$77)</f>
        <v/>
      </c>
      <c r="AW31" s="153" t="str">
        <f>IF(Ａクラス女子Ｄ!$E$78="","",Ａクラス女子Ｄ!$E$78)</f>
        <v/>
      </c>
      <c r="AX31" s="79" t="str">
        <f>IF(Ａクラス女子Ｄ!$F$77="","",Ａクラス女子Ｄ!$F$77)</f>
        <v/>
      </c>
      <c r="AY31" s="76">
        <v>28</v>
      </c>
      <c r="AZ31" s="77" t="str">
        <f>IF(Ｂクラス女子Ｄ!$B$77="","",Ｂクラス女子Ｄ!$B$77)</f>
        <v/>
      </c>
      <c r="BA31" s="77" t="str">
        <f>IF(Ｂクラス女子Ｄ!$B$78="","",Ｂクラス女子Ｄ!$B$78)</f>
        <v/>
      </c>
      <c r="BB31" s="77" t="str">
        <f>IF(Ｂクラス女子Ｄ!$C$77="","",Ｂクラス女子Ｄ!$C$77)</f>
        <v/>
      </c>
      <c r="BC31" s="77" t="str">
        <f>IF(Ｂクラス女子Ｄ!$C$78="","",Ｂクラス女子Ｄ!$C$78)</f>
        <v/>
      </c>
      <c r="BD31" s="77" t="str">
        <f>IF(Ｂクラス女子Ｄ!$D$77="","",Ｂクラス女子Ｄ!$D$77)</f>
        <v/>
      </c>
      <c r="BE31" s="77" t="str">
        <f>IF(Ｂクラス女子Ｄ!$D$78="","",Ｂクラス女子Ｄ!$D$78)</f>
        <v/>
      </c>
      <c r="BF31" s="154" t="str">
        <f>IF(Ｂクラス女子Ｄ!$E$77="","",Ｂクラス女子Ｄ!$E$77)</f>
        <v/>
      </c>
      <c r="BG31" s="154" t="str">
        <f>IF(Ｂクラス女子Ｄ!$E$78="","",Ｂクラス女子Ｄ!$E$78)</f>
        <v/>
      </c>
      <c r="BH31" s="77" t="str">
        <f>IF(Ｂクラス女子Ｄ!$F$77="","",Ｂクラス女子Ｄ!$F$77)</f>
        <v/>
      </c>
      <c r="BI31" s="74">
        <v>28</v>
      </c>
      <c r="BJ31" s="75" t="str">
        <f>IF(Ｃクラス女子Ｄ!$B$77="","",Ｃクラス女子Ｄ!$B$77)</f>
        <v/>
      </c>
      <c r="BK31" s="75" t="str">
        <f>IF(Ｃクラス女子Ｄ!$B$78="","",Ｃクラス女子Ｄ!$B$78)</f>
        <v/>
      </c>
      <c r="BL31" s="75" t="str">
        <f>IF(Ｃクラス女子Ｄ!$C$77="","",Ｃクラス女子Ｄ!$C$77)</f>
        <v/>
      </c>
      <c r="BM31" s="75" t="str">
        <f>IF(Ｃクラス女子Ｄ!$C$78="","",Ｃクラス女子Ｄ!$C$78)</f>
        <v/>
      </c>
      <c r="BN31" s="75" t="str">
        <f>IF(Ｃクラス女子Ｄ!$D$77="","",Ｃクラス女子Ｄ!$D$77)</f>
        <v/>
      </c>
      <c r="BO31" s="75" t="str">
        <f>IF(Ｃクラス女子Ｄ!$D$78="","",Ｃクラス女子Ｄ!$D$78)</f>
        <v/>
      </c>
      <c r="BP31" s="155" t="str">
        <f>IF(Ｃクラス女子Ｄ!$E$77="","",Ｃクラス女子Ｄ!$E$77)</f>
        <v/>
      </c>
      <c r="BQ31" s="155" t="str">
        <f>IF(Ｃクラス女子Ｄ!$E$78="","",Ｃクラス女子Ｄ!$E$78)</f>
        <v/>
      </c>
      <c r="BR31" s="75" t="str">
        <f>IF(Ｃクラス女子Ｄ!$F$77="","",Ｃクラス女子Ｄ!$F$77)</f>
        <v/>
      </c>
      <c r="BS31" s="72">
        <v>28</v>
      </c>
      <c r="BT31" s="73" t="str">
        <f>IF(Ｄクラス女子Ｄ!$B$77="","",Ｄクラス女子Ｄ!$B$77)</f>
        <v/>
      </c>
      <c r="BU31" s="73" t="str">
        <f>IF(Ｄクラス女子Ｄ!$B$78="","",Ｄクラス女子Ｄ!$B$78)</f>
        <v/>
      </c>
      <c r="BV31" s="73" t="str">
        <f>IF(Ｄクラス女子Ｄ!$C$77="","",Ｄクラス女子Ｄ!$C$77)</f>
        <v/>
      </c>
      <c r="BW31" s="73" t="str">
        <f>IF(Ｄクラス女子Ｄ!$C$78="","",Ｄクラス女子Ｄ!$C$78)</f>
        <v/>
      </c>
      <c r="BX31" s="73" t="str">
        <f>IF(Ｄクラス女子Ｄ!$D$77="","",Ｄクラス女子Ｄ!$D$77)</f>
        <v/>
      </c>
      <c r="BY31" s="73" t="str">
        <f>IF(Ｄクラス女子Ｄ!$D$78="","",Ｄクラス女子Ｄ!$D$78)</f>
        <v/>
      </c>
      <c r="BZ31" s="156" t="str">
        <f>IF(Ｄクラス女子Ｄ!$E$77="","",Ｄクラス女子Ｄ!$E$77)</f>
        <v/>
      </c>
      <c r="CA31" s="156" t="str">
        <f>IF(Ｄクラス女子Ｄ!$E$78="","",Ｄクラス女子Ｄ!$E$78)</f>
        <v/>
      </c>
      <c r="CB31" s="73" t="str">
        <f>IF(Ｄクラス女子Ｄ!$F$77="","",Ｄクラス女子Ｄ!$F$77)</f>
        <v/>
      </c>
    </row>
    <row r="32" spans="1:80" ht="18.75" x14ac:dyDescent="0.15">
      <c r="A32" s="78">
        <v>29</v>
      </c>
      <c r="B32" s="79" t="str">
        <f>IF(Ａクラス男子Ｄ!$B$79="","",Ａクラス男子Ｄ!$B$79)</f>
        <v/>
      </c>
      <c r="C32" s="79" t="str">
        <f>IF(Ａクラス男子Ｄ!$B$80="","",Ａクラス男子Ｄ!$B$80)</f>
        <v/>
      </c>
      <c r="D32" s="79" t="str">
        <f>IF(Ａクラス男子Ｄ!$C$79="","",Ａクラス男子Ｄ!$C$79)</f>
        <v/>
      </c>
      <c r="E32" s="79" t="str">
        <f>IF(Ａクラス男子Ｄ!$C$80="","",Ａクラス男子Ｄ!$C$80)</f>
        <v/>
      </c>
      <c r="F32" s="79" t="str">
        <f>IF(Ａクラス男子Ｄ!$D$79="","",Ａクラス男子Ｄ!$D$79)</f>
        <v/>
      </c>
      <c r="G32" s="79" t="str">
        <f>IF(Ａクラス男子Ｄ!$D$80="","",Ａクラス男子Ｄ!$D$80)</f>
        <v/>
      </c>
      <c r="H32" s="153" t="str">
        <f>IF(Ａクラス男子Ｄ!$E$79="","",Ａクラス男子Ｄ!$E$79)</f>
        <v/>
      </c>
      <c r="I32" s="153" t="str">
        <f>IF(Ａクラス男子Ｄ!$E$80="","",Ａクラス男子Ｄ!$E$80)</f>
        <v/>
      </c>
      <c r="J32" s="79" t="str">
        <f>IF(Ａクラス男子Ｄ!$F$79="","",Ａクラス男子Ｄ!$F$79)</f>
        <v/>
      </c>
      <c r="K32" s="76">
        <v>29</v>
      </c>
      <c r="L32" s="77" t="str">
        <f>IF(Ｂクラス男子Ｄ!$B$79="","",Ｂクラス男子Ｄ!$B$79)</f>
        <v/>
      </c>
      <c r="M32" s="77" t="str">
        <f>IF(Ｂクラス男子Ｄ!$B$80="","",Ｂクラス男子Ｄ!$B$80)</f>
        <v/>
      </c>
      <c r="N32" s="77" t="str">
        <f>IF(Ｂクラス男子Ｄ!$C$79="","",Ｂクラス男子Ｄ!$C$79)</f>
        <v/>
      </c>
      <c r="O32" s="77" t="str">
        <f>IF(Ｂクラス男子Ｄ!$C$80="","",Ｂクラス男子Ｄ!$C$80)</f>
        <v/>
      </c>
      <c r="P32" s="77" t="str">
        <f>IF(Ｂクラス男子Ｄ!$D$79="","",Ｂクラス男子Ｄ!$D$79)</f>
        <v/>
      </c>
      <c r="Q32" s="77" t="str">
        <f>IF(Ｂクラス男子Ｄ!$D$80="","",Ｂクラス男子Ｄ!$D$80)</f>
        <v/>
      </c>
      <c r="R32" s="154" t="str">
        <f>IF(Ｂクラス男子Ｄ!$E$79="","",Ｂクラス男子Ｄ!$E$79)</f>
        <v/>
      </c>
      <c r="S32" s="154" t="str">
        <f>IF(Ｂクラス男子Ｄ!$E$80="","",Ｂクラス男子Ｄ!$E$80)</f>
        <v/>
      </c>
      <c r="T32" s="77" t="str">
        <f>IF(Ｂクラス男子Ｄ!$F$79="","",Ｂクラス男子Ｄ!$F$79)</f>
        <v/>
      </c>
      <c r="U32" s="74">
        <v>29</v>
      </c>
      <c r="V32" s="75" t="str">
        <f>IF(Ｃクラス男子Ｄ!$B$79="","",Ｃクラス男子Ｄ!$B$79)</f>
        <v/>
      </c>
      <c r="W32" s="75" t="str">
        <f>IF(Ｃクラス男子Ｄ!$B$80="","",Ｃクラス男子Ｄ!$B$80)</f>
        <v/>
      </c>
      <c r="X32" s="75" t="str">
        <f>IF(Ｃクラス男子Ｄ!$C$79="","",Ｃクラス男子Ｄ!$C$79)</f>
        <v/>
      </c>
      <c r="Y32" s="75" t="str">
        <f>IF(Ｃクラス男子Ｄ!$C$80="","",Ｃクラス男子Ｄ!$C$80)</f>
        <v/>
      </c>
      <c r="Z32" s="75" t="str">
        <f>IF(Ｃクラス男子Ｄ!$D$79="","",Ｃクラス男子Ｄ!$D$79)</f>
        <v/>
      </c>
      <c r="AA32" s="75" t="str">
        <f>IF(Ｃクラス男子Ｄ!$D$80="","",Ｃクラス男子Ｄ!$D$80)</f>
        <v/>
      </c>
      <c r="AB32" s="155" t="str">
        <f>IF(Ｃクラス男子Ｄ!$E$79="","",Ｃクラス男子Ｄ!$E$79)</f>
        <v/>
      </c>
      <c r="AC32" s="155" t="str">
        <f>IF(Ｃクラス男子Ｄ!$E$80="","",Ｃクラス男子Ｄ!$E$80)</f>
        <v/>
      </c>
      <c r="AD32" s="75" t="str">
        <f>IF(Ｃクラス男子Ｄ!$F$79="","",Ｃクラス男子Ｄ!$F$79)</f>
        <v/>
      </c>
      <c r="AE32" s="72">
        <v>29</v>
      </c>
      <c r="AF32" s="73" t="str">
        <f>IF(Ｄクラス男子Ｄ!$B$79="","",Ｄクラス男子Ｄ!$B$79)</f>
        <v/>
      </c>
      <c r="AG32" s="73" t="str">
        <f>IF(Ｄクラス男子Ｄ!$B$80="","",Ｄクラス男子Ｄ!$B$80)</f>
        <v/>
      </c>
      <c r="AH32" s="73" t="str">
        <f>IF(Ｄクラス男子Ｄ!$C$79="","",Ｄクラス男子Ｄ!$C$79)</f>
        <v/>
      </c>
      <c r="AI32" s="73" t="str">
        <f>IF(Ｄクラス男子Ｄ!$C$80="","",Ｄクラス男子Ｄ!$C$80)</f>
        <v/>
      </c>
      <c r="AJ32" s="73" t="str">
        <f>IF(Ｄクラス男子Ｄ!$D$79="","",Ｄクラス男子Ｄ!$D$79)</f>
        <v/>
      </c>
      <c r="AK32" s="73" t="str">
        <f>IF(Ｄクラス男子Ｄ!$D$80="","",Ｄクラス男子Ｄ!$D$80)</f>
        <v/>
      </c>
      <c r="AL32" s="156" t="str">
        <f>IF(Ｄクラス男子Ｄ!$E$79="","",Ｄクラス男子Ｄ!$E$79)</f>
        <v/>
      </c>
      <c r="AM32" s="156" t="str">
        <f>IF(Ｄクラス男子Ｄ!$E$80="","",Ｄクラス男子Ｄ!$E$80)</f>
        <v/>
      </c>
      <c r="AN32" s="73" t="str">
        <f>IF(Ｄクラス男子Ｄ!$F$79="","",Ｄクラス男子Ｄ!$F$79)</f>
        <v/>
      </c>
      <c r="AO32" s="78">
        <v>29</v>
      </c>
      <c r="AP32" s="79" t="str">
        <f>IF(Ａクラス女子Ｄ!$B$79="","",Ａクラス女子Ｄ!$B$79)</f>
        <v/>
      </c>
      <c r="AQ32" s="79" t="str">
        <f>IF(Ａクラス女子Ｄ!$B$80="","",Ａクラス女子Ｄ!$B$80)</f>
        <v/>
      </c>
      <c r="AR32" s="79" t="str">
        <f>IF(Ａクラス女子Ｄ!$C$79="","",Ａクラス女子Ｄ!$C$79)</f>
        <v/>
      </c>
      <c r="AS32" s="79" t="str">
        <f>IF(Ａクラス女子Ｄ!$C$80="","",Ａクラス女子Ｄ!$C$80)</f>
        <v/>
      </c>
      <c r="AT32" s="79" t="str">
        <f>IF(Ａクラス女子Ｄ!$D$79="","",Ａクラス女子Ｄ!$D$79)</f>
        <v/>
      </c>
      <c r="AU32" s="79" t="str">
        <f>IF(Ａクラス女子Ｄ!$D$80="","",Ａクラス女子Ｄ!$D$80)</f>
        <v/>
      </c>
      <c r="AV32" s="153" t="str">
        <f>IF(Ａクラス女子Ｄ!$E$79="","",Ａクラス女子Ｄ!$E$79)</f>
        <v/>
      </c>
      <c r="AW32" s="153" t="str">
        <f>IF(Ａクラス女子Ｄ!$E$80="","",Ａクラス女子Ｄ!$E$80)</f>
        <v/>
      </c>
      <c r="AX32" s="79" t="str">
        <f>IF(Ａクラス女子Ｄ!$F$79="","",Ａクラス女子Ｄ!$F$79)</f>
        <v/>
      </c>
      <c r="AY32" s="76">
        <v>29</v>
      </c>
      <c r="AZ32" s="77" t="str">
        <f>IF(Ｂクラス女子Ｄ!$B$79="","",Ｂクラス女子Ｄ!$B$79)</f>
        <v/>
      </c>
      <c r="BA32" s="77" t="str">
        <f>IF(Ｂクラス女子Ｄ!$B$80="","",Ｂクラス女子Ｄ!$B$80)</f>
        <v/>
      </c>
      <c r="BB32" s="77" t="str">
        <f>IF(Ｂクラス女子Ｄ!$C$79="","",Ｂクラス女子Ｄ!$C$79)</f>
        <v/>
      </c>
      <c r="BC32" s="77" t="str">
        <f>IF(Ｂクラス女子Ｄ!$C$80="","",Ｂクラス女子Ｄ!$C$80)</f>
        <v/>
      </c>
      <c r="BD32" s="77" t="str">
        <f>IF(Ｂクラス女子Ｄ!$D$79="","",Ｂクラス女子Ｄ!$D$79)</f>
        <v/>
      </c>
      <c r="BE32" s="77" t="str">
        <f>IF(Ｂクラス女子Ｄ!$D$80="","",Ｂクラス女子Ｄ!$D$80)</f>
        <v/>
      </c>
      <c r="BF32" s="154" t="str">
        <f>IF(Ｂクラス女子Ｄ!$E$79="","",Ｂクラス女子Ｄ!$E$79)</f>
        <v/>
      </c>
      <c r="BG32" s="154" t="str">
        <f>IF(Ｂクラス女子Ｄ!$E$80="","",Ｂクラス女子Ｄ!$E$80)</f>
        <v/>
      </c>
      <c r="BH32" s="77" t="str">
        <f>IF(Ｂクラス女子Ｄ!$F$79="","",Ｂクラス女子Ｄ!$F$79)</f>
        <v/>
      </c>
      <c r="BI32" s="74">
        <v>29</v>
      </c>
      <c r="BJ32" s="75" t="str">
        <f>IF(Ｃクラス女子Ｄ!$B$79="","",Ｃクラス女子Ｄ!$B$79)</f>
        <v/>
      </c>
      <c r="BK32" s="75" t="str">
        <f>IF(Ｃクラス女子Ｄ!$B$80="","",Ｃクラス女子Ｄ!$B$80)</f>
        <v/>
      </c>
      <c r="BL32" s="75" t="str">
        <f>IF(Ｃクラス女子Ｄ!$C$79="","",Ｃクラス女子Ｄ!$C$79)</f>
        <v/>
      </c>
      <c r="BM32" s="75" t="str">
        <f>IF(Ｃクラス女子Ｄ!$C$80="","",Ｃクラス女子Ｄ!$C$80)</f>
        <v/>
      </c>
      <c r="BN32" s="75" t="str">
        <f>IF(Ｃクラス女子Ｄ!$D$79="","",Ｃクラス女子Ｄ!$D$79)</f>
        <v/>
      </c>
      <c r="BO32" s="75" t="str">
        <f>IF(Ｃクラス女子Ｄ!$D$80="","",Ｃクラス女子Ｄ!$D$80)</f>
        <v/>
      </c>
      <c r="BP32" s="155" t="str">
        <f>IF(Ｃクラス女子Ｄ!$E$79="","",Ｃクラス女子Ｄ!$E$79)</f>
        <v/>
      </c>
      <c r="BQ32" s="155" t="str">
        <f>IF(Ｃクラス女子Ｄ!$E$80="","",Ｃクラス女子Ｄ!$E$80)</f>
        <v/>
      </c>
      <c r="BR32" s="75" t="str">
        <f>IF(Ｃクラス女子Ｄ!$F$79="","",Ｃクラス女子Ｄ!$F$79)</f>
        <v/>
      </c>
      <c r="BS32" s="72">
        <v>29</v>
      </c>
      <c r="BT32" s="73" t="str">
        <f>IF(Ｄクラス女子Ｄ!$B$79="","",Ｄクラス女子Ｄ!$B$79)</f>
        <v/>
      </c>
      <c r="BU32" s="73" t="str">
        <f>IF(Ｄクラス女子Ｄ!$B$80="","",Ｄクラス女子Ｄ!$B$80)</f>
        <v/>
      </c>
      <c r="BV32" s="73" t="str">
        <f>IF(Ｄクラス女子Ｄ!$C$79="","",Ｄクラス女子Ｄ!$C$79)</f>
        <v/>
      </c>
      <c r="BW32" s="73" t="str">
        <f>IF(Ｄクラス女子Ｄ!$C$80="","",Ｄクラス女子Ｄ!$C$80)</f>
        <v/>
      </c>
      <c r="BX32" s="73" t="str">
        <f>IF(Ｄクラス女子Ｄ!$D$79="","",Ｄクラス女子Ｄ!$D$79)</f>
        <v/>
      </c>
      <c r="BY32" s="73" t="str">
        <f>IF(Ｄクラス女子Ｄ!$D$80="","",Ｄクラス女子Ｄ!$D$80)</f>
        <v/>
      </c>
      <c r="BZ32" s="156" t="str">
        <f>IF(Ｄクラス女子Ｄ!$E$79="","",Ｄクラス女子Ｄ!$E$79)</f>
        <v/>
      </c>
      <c r="CA32" s="156" t="str">
        <f>IF(Ｄクラス女子Ｄ!$E$80="","",Ｄクラス女子Ｄ!$E$80)</f>
        <v/>
      </c>
      <c r="CB32" s="73" t="str">
        <f>IF(Ｄクラス女子Ｄ!$F$79="","",Ｄクラス女子Ｄ!$F$79)</f>
        <v/>
      </c>
    </row>
    <row r="33" spans="1:80" ht="18.75" x14ac:dyDescent="0.15">
      <c r="A33" s="78">
        <v>30</v>
      </c>
      <c r="B33" s="79" t="str">
        <f>IF(Ａクラス男子Ｄ!$B$81="","",Ａクラス男子Ｄ!$B$81)</f>
        <v/>
      </c>
      <c r="C33" s="79" t="str">
        <f>IF(Ａクラス男子Ｄ!$B$82="","",Ａクラス男子Ｄ!$B$82)</f>
        <v/>
      </c>
      <c r="D33" s="79" t="str">
        <f>IF(Ａクラス男子Ｄ!$C$81="","",Ａクラス男子Ｄ!$C$81)</f>
        <v/>
      </c>
      <c r="E33" s="79" t="str">
        <f>IF(Ａクラス男子Ｄ!$C$82="","",Ａクラス男子Ｄ!$C$82)</f>
        <v/>
      </c>
      <c r="F33" s="79" t="str">
        <f>IF(Ａクラス男子Ｄ!$D$81="","",Ａクラス男子Ｄ!$D$81)</f>
        <v/>
      </c>
      <c r="G33" s="79" t="str">
        <f>IF(Ａクラス男子Ｄ!$D$82="","",Ａクラス男子Ｄ!$D$82)</f>
        <v/>
      </c>
      <c r="H33" s="153" t="str">
        <f>IF(Ａクラス男子Ｄ!$E$81="","",Ａクラス男子Ｄ!$E$81)</f>
        <v/>
      </c>
      <c r="I33" s="153" t="str">
        <f>IF(Ａクラス男子Ｄ!$E$82="","",Ａクラス男子Ｄ!$E$82)</f>
        <v/>
      </c>
      <c r="J33" s="79" t="str">
        <f>IF(Ａクラス男子Ｄ!$F$81="","",Ａクラス男子Ｄ!$F$81)</f>
        <v/>
      </c>
      <c r="K33" s="76">
        <v>30</v>
      </c>
      <c r="L33" s="77" t="str">
        <f>IF(Ｂクラス男子Ｄ!$B$81="","",Ｂクラス男子Ｄ!$B$81)</f>
        <v/>
      </c>
      <c r="M33" s="77" t="str">
        <f>IF(Ｂクラス男子Ｄ!$B$82="","",Ｂクラス男子Ｄ!$B$82)</f>
        <v/>
      </c>
      <c r="N33" s="77" t="str">
        <f>IF(Ｂクラス男子Ｄ!$C$81="","",Ｂクラス男子Ｄ!$C$81)</f>
        <v/>
      </c>
      <c r="O33" s="77" t="str">
        <f>IF(Ｂクラス男子Ｄ!$C$82="","",Ｂクラス男子Ｄ!$C$82)</f>
        <v/>
      </c>
      <c r="P33" s="77" t="str">
        <f>IF(Ｂクラス男子Ｄ!$D$81="","",Ｂクラス男子Ｄ!$D$81)</f>
        <v/>
      </c>
      <c r="Q33" s="77" t="str">
        <f>IF(Ｂクラス男子Ｄ!$D$82="","",Ｂクラス男子Ｄ!$D$82)</f>
        <v/>
      </c>
      <c r="R33" s="154" t="str">
        <f>IF(Ｂクラス男子Ｄ!$E$81="","",Ｂクラス男子Ｄ!$E$81)</f>
        <v/>
      </c>
      <c r="S33" s="154" t="str">
        <f>IF(Ｂクラス男子Ｄ!$E$82="","",Ｂクラス男子Ｄ!$E$82)</f>
        <v/>
      </c>
      <c r="T33" s="77" t="str">
        <f>IF(Ｂクラス男子Ｄ!$F$81="","",Ｂクラス男子Ｄ!$F$81)</f>
        <v/>
      </c>
      <c r="U33" s="74">
        <v>30</v>
      </c>
      <c r="V33" s="75" t="str">
        <f>IF(Ｃクラス男子Ｄ!$B$81="","",Ｃクラス男子Ｄ!$B$81)</f>
        <v/>
      </c>
      <c r="W33" s="75" t="str">
        <f>IF(Ｃクラス男子Ｄ!$B$82="","",Ｃクラス男子Ｄ!$B$82)</f>
        <v/>
      </c>
      <c r="X33" s="75" t="str">
        <f>IF(Ｃクラス男子Ｄ!$C$81="","",Ｃクラス男子Ｄ!$C$81)</f>
        <v/>
      </c>
      <c r="Y33" s="75" t="str">
        <f>IF(Ｃクラス男子Ｄ!$C$82="","",Ｃクラス男子Ｄ!$C$82)</f>
        <v/>
      </c>
      <c r="Z33" s="75" t="str">
        <f>IF(Ｃクラス男子Ｄ!$D$81="","",Ｃクラス男子Ｄ!$D$81)</f>
        <v/>
      </c>
      <c r="AA33" s="75" t="str">
        <f>IF(Ｃクラス男子Ｄ!$D$82="","",Ｃクラス男子Ｄ!$D$82)</f>
        <v/>
      </c>
      <c r="AB33" s="155" t="str">
        <f>IF(Ｃクラス男子Ｄ!$E$81="","",Ｃクラス男子Ｄ!$E$81)</f>
        <v/>
      </c>
      <c r="AC33" s="155" t="str">
        <f>IF(Ｃクラス男子Ｄ!$E$82="","",Ｃクラス男子Ｄ!$E$82)</f>
        <v/>
      </c>
      <c r="AD33" s="75" t="str">
        <f>IF(Ｃクラス男子Ｄ!$F$81="","",Ｃクラス男子Ｄ!$F$81)</f>
        <v/>
      </c>
      <c r="AE33" s="72">
        <v>30</v>
      </c>
      <c r="AF33" s="73" t="str">
        <f>IF(Ｄクラス男子Ｄ!$B$81="","",Ｄクラス男子Ｄ!$B$81)</f>
        <v/>
      </c>
      <c r="AG33" s="73" t="str">
        <f>IF(Ｄクラス男子Ｄ!$B$82="","",Ｄクラス男子Ｄ!$B$82)</f>
        <v/>
      </c>
      <c r="AH33" s="73" t="str">
        <f>IF(Ｄクラス男子Ｄ!$C$81="","",Ｄクラス男子Ｄ!$C$81)</f>
        <v/>
      </c>
      <c r="AI33" s="73" t="str">
        <f>IF(Ｄクラス男子Ｄ!$C$82="","",Ｄクラス男子Ｄ!$C$82)</f>
        <v/>
      </c>
      <c r="AJ33" s="73" t="str">
        <f>IF(Ｄクラス男子Ｄ!$D$81="","",Ｄクラス男子Ｄ!$D$81)</f>
        <v/>
      </c>
      <c r="AK33" s="73" t="str">
        <f>IF(Ｄクラス男子Ｄ!$D$82="","",Ｄクラス男子Ｄ!$D$82)</f>
        <v/>
      </c>
      <c r="AL33" s="156" t="str">
        <f>IF(Ｄクラス男子Ｄ!$E$81="","",Ｄクラス男子Ｄ!$E$81)</f>
        <v/>
      </c>
      <c r="AM33" s="156" t="str">
        <f>IF(Ｄクラス男子Ｄ!$E$82="","",Ｄクラス男子Ｄ!$E$82)</f>
        <v/>
      </c>
      <c r="AN33" s="73" t="str">
        <f>IF(Ｄクラス男子Ｄ!$F$81="","",Ｄクラス男子Ｄ!$F$81)</f>
        <v/>
      </c>
      <c r="AO33" s="78">
        <v>30</v>
      </c>
      <c r="AP33" s="79" t="str">
        <f>IF(Ａクラス女子Ｄ!$B$81="","",Ａクラス女子Ｄ!$B$81)</f>
        <v/>
      </c>
      <c r="AQ33" s="79" t="str">
        <f>IF(Ａクラス女子Ｄ!$B$82="","",Ａクラス女子Ｄ!$B$82)</f>
        <v/>
      </c>
      <c r="AR33" s="79" t="str">
        <f>IF(Ａクラス女子Ｄ!$C$81="","",Ａクラス女子Ｄ!$C$81)</f>
        <v/>
      </c>
      <c r="AS33" s="79" t="str">
        <f>IF(Ａクラス女子Ｄ!$C$82="","",Ａクラス女子Ｄ!$C$82)</f>
        <v/>
      </c>
      <c r="AT33" s="79" t="str">
        <f>IF(Ａクラス女子Ｄ!$D$81="","",Ａクラス女子Ｄ!$D$81)</f>
        <v/>
      </c>
      <c r="AU33" s="79" t="str">
        <f>IF(Ａクラス女子Ｄ!$D$82="","",Ａクラス女子Ｄ!$D$82)</f>
        <v/>
      </c>
      <c r="AV33" s="153" t="str">
        <f>IF(Ａクラス女子Ｄ!$E$81="","",Ａクラス女子Ｄ!$E$81)</f>
        <v/>
      </c>
      <c r="AW33" s="153" t="str">
        <f>IF(Ａクラス女子Ｄ!$E$82="","",Ａクラス女子Ｄ!$E$82)</f>
        <v/>
      </c>
      <c r="AX33" s="79" t="str">
        <f>IF(Ａクラス女子Ｄ!$F$81="","",Ａクラス女子Ｄ!$F$81)</f>
        <v/>
      </c>
      <c r="AY33" s="76">
        <v>30</v>
      </c>
      <c r="AZ33" s="77" t="str">
        <f>IF(Ｂクラス女子Ｄ!$B$81="","",Ｂクラス女子Ｄ!$B$81)</f>
        <v/>
      </c>
      <c r="BA33" s="77" t="str">
        <f>IF(Ｂクラス女子Ｄ!$B$82="","",Ｂクラス女子Ｄ!$B$82)</f>
        <v/>
      </c>
      <c r="BB33" s="77" t="str">
        <f>IF(Ｂクラス女子Ｄ!$C$81="","",Ｂクラス女子Ｄ!$C$81)</f>
        <v/>
      </c>
      <c r="BC33" s="77" t="str">
        <f>IF(Ｂクラス女子Ｄ!$C$82="","",Ｂクラス女子Ｄ!$C$82)</f>
        <v/>
      </c>
      <c r="BD33" s="77" t="str">
        <f>IF(Ｂクラス女子Ｄ!$D$81="","",Ｂクラス女子Ｄ!$D$81)</f>
        <v/>
      </c>
      <c r="BE33" s="77" t="str">
        <f>IF(Ｂクラス女子Ｄ!$D$82="","",Ｂクラス女子Ｄ!$D$82)</f>
        <v/>
      </c>
      <c r="BF33" s="154" t="str">
        <f>IF(Ｂクラス女子Ｄ!$E$81="","",Ｂクラス女子Ｄ!$E$81)</f>
        <v/>
      </c>
      <c r="BG33" s="154" t="str">
        <f>IF(Ｂクラス女子Ｄ!$E$82="","",Ｂクラス女子Ｄ!$E$82)</f>
        <v/>
      </c>
      <c r="BH33" s="77" t="str">
        <f>IF(Ｂクラス女子Ｄ!$F$81="","",Ｂクラス女子Ｄ!$F$81)</f>
        <v/>
      </c>
      <c r="BI33" s="74">
        <v>30</v>
      </c>
      <c r="BJ33" s="75" t="str">
        <f>IF(Ｃクラス女子Ｄ!$B$81="","",Ｃクラス女子Ｄ!$B$81)</f>
        <v/>
      </c>
      <c r="BK33" s="75" t="str">
        <f>IF(Ｃクラス女子Ｄ!$B$82="","",Ｃクラス女子Ｄ!$B$82)</f>
        <v/>
      </c>
      <c r="BL33" s="75" t="str">
        <f>IF(Ｃクラス女子Ｄ!$C$81="","",Ｃクラス女子Ｄ!$C$81)</f>
        <v/>
      </c>
      <c r="BM33" s="75" t="str">
        <f>IF(Ｃクラス女子Ｄ!$C$82="","",Ｃクラス女子Ｄ!$C$82)</f>
        <v/>
      </c>
      <c r="BN33" s="75" t="str">
        <f>IF(Ｃクラス女子Ｄ!$D$81="","",Ｃクラス女子Ｄ!$D$81)</f>
        <v/>
      </c>
      <c r="BO33" s="75" t="str">
        <f>IF(Ｃクラス女子Ｄ!$D$82="","",Ｃクラス女子Ｄ!$D$82)</f>
        <v/>
      </c>
      <c r="BP33" s="155" t="str">
        <f>IF(Ｃクラス女子Ｄ!$E$81="","",Ｃクラス女子Ｄ!$E$81)</f>
        <v/>
      </c>
      <c r="BQ33" s="155" t="str">
        <f>IF(Ｃクラス女子Ｄ!$E$82="","",Ｃクラス女子Ｄ!$E$82)</f>
        <v/>
      </c>
      <c r="BR33" s="75" t="str">
        <f>IF(Ｃクラス女子Ｄ!$F$81="","",Ｃクラス女子Ｄ!$F$81)</f>
        <v/>
      </c>
      <c r="BS33" s="72">
        <v>30</v>
      </c>
      <c r="BT33" s="73" t="str">
        <f>IF(Ｄクラス女子Ｄ!$B$81="","",Ｄクラス女子Ｄ!$B$81)</f>
        <v/>
      </c>
      <c r="BU33" s="73" t="str">
        <f>IF(Ｄクラス女子Ｄ!$B$82="","",Ｄクラス女子Ｄ!$B$82)</f>
        <v/>
      </c>
      <c r="BV33" s="73" t="str">
        <f>IF(Ｄクラス女子Ｄ!$C$81="","",Ｄクラス女子Ｄ!$C$81)</f>
        <v/>
      </c>
      <c r="BW33" s="73" t="str">
        <f>IF(Ｄクラス女子Ｄ!$C$82="","",Ｄクラス女子Ｄ!$C$82)</f>
        <v/>
      </c>
      <c r="BX33" s="73" t="str">
        <f>IF(Ｄクラス女子Ｄ!$D$81="","",Ｄクラス女子Ｄ!$D$81)</f>
        <v/>
      </c>
      <c r="BY33" s="73" t="str">
        <f>IF(Ｄクラス女子Ｄ!$D$82="","",Ｄクラス女子Ｄ!$D$82)</f>
        <v/>
      </c>
      <c r="BZ33" s="156" t="str">
        <f>IF(Ｄクラス女子Ｄ!$E$81="","",Ｄクラス女子Ｄ!$E$81)</f>
        <v/>
      </c>
      <c r="CA33" s="156" t="str">
        <f>IF(Ｄクラス女子Ｄ!$E$82="","",Ｄクラス女子Ｄ!$E$82)</f>
        <v/>
      </c>
      <c r="CB33" s="73" t="str">
        <f>IF(Ｄクラス女子Ｄ!$F$81="","",Ｄクラス女子Ｄ!$F$81)</f>
        <v/>
      </c>
    </row>
  </sheetData>
  <mergeCells count="8">
    <mergeCell ref="AP3:AX3"/>
    <mergeCell ref="AZ3:BH3"/>
    <mergeCell ref="BJ3:BR3"/>
    <mergeCell ref="BT3:CB3"/>
    <mergeCell ref="B3:J3"/>
    <mergeCell ref="L3:T3"/>
    <mergeCell ref="V3:AD3"/>
    <mergeCell ref="AF3:AN3"/>
  </mergeCells>
  <phoneticPr fontId="4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C000"/>
  </sheetPr>
  <dimension ref="A1:M80"/>
  <sheetViews>
    <sheetView workbookViewId="0">
      <selection activeCell="B20" sqref="B20:H80"/>
    </sheetView>
    <sheetView workbookViewId="1">
      <selection sqref="A1:A18"/>
    </sheetView>
  </sheetViews>
  <sheetFormatPr defaultColWidth="10" defaultRowHeight="13.5" x14ac:dyDescent="0.15"/>
  <cols>
    <col min="1" max="1" width="11.125" style="52" customWidth="1"/>
    <col min="2" max="2" width="13.875" style="53" customWidth="1"/>
    <col min="3" max="3" width="13.875" style="52" customWidth="1"/>
    <col min="4" max="5" width="10.875" style="52" customWidth="1"/>
    <col min="6" max="6" width="14.5" style="52" customWidth="1"/>
    <col min="7" max="8" width="13.875" style="52" customWidth="1"/>
    <col min="9" max="10" width="10.875" style="52" customWidth="1"/>
    <col min="11" max="11" width="14.5" style="52" customWidth="1"/>
    <col min="12" max="13" width="10.875" style="52" customWidth="1"/>
    <col min="14" max="14" width="2" style="52" customWidth="1"/>
    <col min="15" max="16384" width="10" style="52"/>
  </cols>
  <sheetData>
    <row r="1" spans="1:13" ht="25.5" customHeight="1" x14ac:dyDescent="0.2">
      <c r="A1" s="213" t="s">
        <v>70</v>
      </c>
      <c r="B1" s="142" t="s">
        <v>38</v>
      </c>
      <c r="C1" s="143"/>
      <c r="D1" s="144"/>
      <c r="E1" s="89"/>
      <c r="F1" s="144"/>
      <c r="G1" s="144"/>
      <c r="H1" s="144"/>
      <c r="I1" s="144"/>
      <c r="J1" s="144"/>
      <c r="K1" s="144"/>
    </row>
    <row r="2" spans="1:13" ht="42" customHeight="1" x14ac:dyDescent="0.2">
      <c r="A2" s="214"/>
      <c r="B2" s="145" t="s">
        <v>39</v>
      </c>
      <c r="C2" s="217" t="str">
        <f>基本データ入力シート!B2</f>
        <v>令和６年度　第76回滋賀県クラス別バドミントン選手権大会</v>
      </c>
      <c r="D2" s="217"/>
      <c r="E2" s="217"/>
      <c r="F2" s="217"/>
      <c r="G2" s="217"/>
      <c r="H2" s="217"/>
      <c r="I2" s="145" t="s">
        <v>40</v>
      </c>
      <c r="J2" s="220" t="s">
        <v>41</v>
      </c>
      <c r="K2" s="220"/>
    </row>
    <row r="3" spans="1:13" ht="25.5" customHeight="1" x14ac:dyDescent="0.15">
      <c r="A3" s="214"/>
      <c r="B3" s="223" t="s">
        <v>42</v>
      </c>
      <c r="C3" s="221">
        <f>基本データ入力シート!$B$14</f>
        <v>0</v>
      </c>
      <c r="D3" s="221"/>
      <c r="E3" s="221"/>
      <c r="F3" s="221"/>
      <c r="G3" s="221"/>
      <c r="H3" s="89"/>
      <c r="I3" s="144"/>
      <c r="J3" s="144"/>
      <c r="K3" s="144"/>
    </row>
    <row r="4" spans="1:13" ht="25.5" customHeight="1" x14ac:dyDescent="0.15">
      <c r="A4" s="214"/>
      <c r="B4" s="224"/>
      <c r="C4" s="222"/>
      <c r="D4" s="222"/>
      <c r="E4" s="222"/>
      <c r="F4" s="222"/>
      <c r="G4" s="222"/>
      <c r="H4" s="144"/>
      <c r="I4" s="144"/>
      <c r="J4" s="144"/>
      <c r="K4" s="144"/>
    </row>
    <row r="5" spans="1:13" ht="45.75" customHeight="1" x14ac:dyDescent="0.25">
      <c r="A5" s="214"/>
      <c r="B5" s="146" t="s">
        <v>43</v>
      </c>
      <c r="C5" s="225">
        <f>基本データ入力シート!$B$17</f>
        <v>0</v>
      </c>
      <c r="D5" s="225"/>
      <c r="E5" s="225"/>
      <c r="F5" s="146" t="s">
        <v>69</v>
      </c>
      <c r="G5" s="226">
        <f>基本データ入力シート!$B$21</f>
        <v>0</v>
      </c>
      <c r="H5" s="226"/>
      <c r="I5" s="144"/>
      <c r="J5" s="144"/>
      <c r="K5" s="144"/>
    </row>
    <row r="6" spans="1:13" ht="25.5" customHeight="1" x14ac:dyDescent="0.15">
      <c r="A6" s="214"/>
      <c r="E6" s="89"/>
      <c r="F6" s="89"/>
    </row>
    <row r="7" spans="1:13" ht="23.25" customHeight="1" x14ac:dyDescent="0.15">
      <c r="A7" s="214"/>
      <c r="B7" s="218"/>
      <c r="C7" s="219"/>
      <c r="D7" s="54" t="s">
        <v>44</v>
      </c>
      <c r="E7" s="54" t="s">
        <v>45</v>
      </c>
      <c r="F7" s="55" t="s">
        <v>44</v>
      </c>
      <c r="G7" s="218"/>
      <c r="H7" s="219"/>
      <c r="I7" s="54" t="s">
        <v>44</v>
      </c>
      <c r="J7" s="54" t="s">
        <v>45</v>
      </c>
      <c r="K7" s="54" t="s">
        <v>44</v>
      </c>
      <c r="L7" s="136"/>
      <c r="M7" s="136"/>
    </row>
    <row r="8" spans="1:13" ht="23.25" customHeight="1" x14ac:dyDescent="0.15">
      <c r="A8" s="214"/>
      <c r="B8" s="207" t="s">
        <v>118</v>
      </c>
      <c r="C8" s="208"/>
      <c r="D8" s="140" t="str">
        <f>参加料納入票!E14</f>
        <v>1,000</v>
      </c>
      <c r="E8" s="140">
        <f>参加料納入票!C14</f>
        <v>0</v>
      </c>
      <c r="F8" s="140">
        <f>D8*E8</f>
        <v>0</v>
      </c>
      <c r="G8" s="147" t="str">
        <f>G21</f>
        <v>Ａクラス女子シングルス</v>
      </c>
      <c r="H8" s="148"/>
      <c r="I8" s="140" t="str">
        <f>参加料納入票!E28</f>
        <v>1,000</v>
      </c>
      <c r="J8" s="140">
        <f>参加料納入票!G28</f>
        <v>0</v>
      </c>
      <c r="K8" s="140">
        <f>I8*J8</f>
        <v>0</v>
      </c>
      <c r="L8" s="137"/>
      <c r="M8" s="137"/>
    </row>
    <row r="9" spans="1:13" ht="23.25" customHeight="1" x14ac:dyDescent="0.15">
      <c r="A9" s="214"/>
      <c r="B9" s="207" t="s">
        <v>120</v>
      </c>
      <c r="C9" s="208"/>
      <c r="D9" s="140" t="str">
        <f>参加料納入票!E15</f>
        <v>1,000</v>
      </c>
      <c r="E9" s="140">
        <f>参加料納入票!C15</f>
        <v>0</v>
      </c>
      <c r="F9" s="140">
        <f>D9*E9</f>
        <v>0</v>
      </c>
      <c r="G9" s="147" t="str">
        <f>G22</f>
        <v>Ｂクラス女子シングルス</v>
      </c>
      <c r="H9" s="148"/>
      <c r="I9" s="140" t="str">
        <f>参加料納入票!E29</f>
        <v>1,000</v>
      </c>
      <c r="J9" s="140">
        <f>参加料納入票!G29</f>
        <v>0</v>
      </c>
      <c r="K9" s="140">
        <f>I9*J9</f>
        <v>0</v>
      </c>
      <c r="L9" s="137"/>
      <c r="M9" s="137"/>
    </row>
    <row r="10" spans="1:13" ht="23.25" customHeight="1" x14ac:dyDescent="0.15">
      <c r="A10" s="214"/>
      <c r="B10" s="207" t="s">
        <v>122</v>
      </c>
      <c r="C10" s="208"/>
      <c r="D10" s="140" t="str">
        <f>参加料納入票!E16</f>
        <v>1,000</v>
      </c>
      <c r="E10" s="140">
        <f>参加料納入票!C16</f>
        <v>0</v>
      </c>
      <c r="F10" s="140">
        <f>D10*E10</f>
        <v>0</v>
      </c>
      <c r="G10" s="147" t="str">
        <f>G23</f>
        <v>Ｃクラス女子シングルス</v>
      </c>
      <c r="H10" s="148"/>
      <c r="I10" s="140" t="str">
        <f>参加料納入票!E30</f>
        <v>1,000</v>
      </c>
      <c r="J10" s="140">
        <f>参加料納入票!G30</f>
        <v>0</v>
      </c>
      <c r="K10" s="140">
        <f>I10*J10</f>
        <v>0</v>
      </c>
      <c r="L10" s="137"/>
      <c r="M10" s="137"/>
    </row>
    <row r="11" spans="1:13" ht="23.25" customHeight="1" x14ac:dyDescent="0.15">
      <c r="A11" s="214"/>
      <c r="B11" s="207" t="s">
        <v>124</v>
      </c>
      <c r="C11" s="208"/>
      <c r="D11" s="140" t="str">
        <f>参加料納入票!E17</f>
        <v>1,000</v>
      </c>
      <c r="E11" s="140">
        <f>参加料納入票!C17</f>
        <v>0</v>
      </c>
      <c r="F11" s="140">
        <f>D11*E11</f>
        <v>0</v>
      </c>
      <c r="G11" s="147" t="str">
        <f>G24</f>
        <v>Ｄクラス女子シングルス</v>
      </c>
      <c r="H11" s="148"/>
      <c r="I11" s="140" t="str">
        <f>参加料納入票!E31</f>
        <v>1,000</v>
      </c>
      <c r="J11" s="140">
        <f>参加料納入票!G31</f>
        <v>0</v>
      </c>
      <c r="K11" s="140">
        <f>I11*J11</f>
        <v>0</v>
      </c>
      <c r="L11" s="137"/>
      <c r="M11" s="137"/>
    </row>
    <row r="12" spans="1:13" ht="23.25" customHeight="1" x14ac:dyDescent="0.15">
      <c r="A12" s="214"/>
      <c r="B12" s="207" t="s">
        <v>98</v>
      </c>
      <c r="C12" s="208"/>
      <c r="D12" s="140">
        <f>参加料納入票!E43</f>
        <v>2000</v>
      </c>
      <c r="E12" s="140">
        <f>参加料納入票!C43</f>
        <v>0</v>
      </c>
      <c r="F12" s="140">
        <f t="shared" ref="F12:F15" si="0">D12*E12</f>
        <v>0</v>
      </c>
      <c r="G12" s="147" t="str">
        <f>G25</f>
        <v>Ａクラス女子ダブルス</v>
      </c>
      <c r="H12" s="148"/>
      <c r="I12" s="140">
        <f>参加料納入票!E55</f>
        <v>2000</v>
      </c>
      <c r="J12" s="140">
        <f>参加料納入票!G55</f>
        <v>0</v>
      </c>
      <c r="K12" s="140">
        <f t="shared" ref="K12:K15" si="1">I12*J12</f>
        <v>0</v>
      </c>
      <c r="L12" s="137"/>
      <c r="M12" s="137"/>
    </row>
    <row r="13" spans="1:13" ht="23.25" customHeight="1" x14ac:dyDescent="0.15">
      <c r="A13" s="214"/>
      <c r="B13" s="207" t="s">
        <v>131</v>
      </c>
      <c r="C13" s="208"/>
      <c r="D13" s="140">
        <f>参加料納入票!E44</f>
        <v>2000</v>
      </c>
      <c r="E13" s="140">
        <f>参加料納入票!C44</f>
        <v>0</v>
      </c>
      <c r="F13" s="140">
        <f t="shared" si="0"/>
        <v>0</v>
      </c>
      <c r="G13" s="147" t="str">
        <f>G26</f>
        <v>Ｂクラス女子ダブルス</v>
      </c>
      <c r="H13" s="148"/>
      <c r="I13" s="140">
        <f>参加料納入票!E56</f>
        <v>2000</v>
      </c>
      <c r="J13" s="140">
        <f>参加料納入票!G56</f>
        <v>0</v>
      </c>
      <c r="K13" s="140">
        <f t="shared" si="1"/>
        <v>0</v>
      </c>
      <c r="L13" s="137"/>
      <c r="M13" s="137"/>
    </row>
    <row r="14" spans="1:13" ht="23.25" customHeight="1" x14ac:dyDescent="0.15">
      <c r="A14" s="214"/>
      <c r="B14" s="207" t="s">
        <v>99</v>
      </c>
      <c r="C14" s="208"/>
      <c r="D14" s="140">
        <f>参加料納入票!E45</f>
        <v>2000</v>
      </c>
      <c r="E14" s="140">
        <f>参加料納入票!C45</f>
        <v>0</v>
      </c>
      <c r="F14" s="140">
        <f t="shared" si="0"/>
        <v>0</v>
      </c>
      <c r="G14" s="147" t="str">
        <f>G27</f>
        <v>Ｃクラス女子ダブルス</v>
      </c>
      <c r="H14" s="148"/>
      <c r="I14" s="140">
        <f>参加料納入票!E57</f>
        <v>2000</v>
      </c>
      <c r="J14" s="140">
        <f>参加料納入票!G57</f>
        <v>0</v>
      </c>
      <c r="K14" s="140">
        <f t="shared" si="1"/>
        <v>0</v>
      </c>
      <c r="L14" s="137"/>
      <c r="M14" s="137"/>
    </row>
    <row r="15" spans="1:13" ht="23.25" customHeight="1" x14ac:dyDescent="0.15">
      <c r="A15" s="214"/>
      <c r="B15" s="207" t="s">
        <v>100</v>
      </c>
      <c r="C15" s="208"/>
      <c r="D15" s="140">
        <f>参加料納入票!E46</f>
        <v>2000</v>
      </c>
      <c r="E15" s="140">
        <f>参加料納入票!C46</f>
        <v>0</v>
      </c>
      <c r="F15" s="140">
        <f t="shared" si="0"/>
        <v>0</v>
      </c>
      <c r="G15" s="147" t="str">
        <f>G28</f>
        <v>Ｄクラス女子ダブルス</v>
      </c>
      <c r="H15" s="148"/>
      <c r="I15" s="140">
        <f>参加料納入票!E58</f>
        <v>2000</v>
      </c>
      <c r="J15" s="140">
        <f>参加料納入票!G58</f>
        <v>0</v>
      </c>
      <c r="K15" s="140">
        <f t="shared" si="1"/>
        <v>0</v>
      </c>
      <c r="L15" s="137"/>
      <c r="M15" s="137"/>
    </row>
    <row r="16" spans="1:13" ht="23.25" customHeight="1" x14ac:dyDescent="0.15">
      <c r="A16" s="214"/>
      <c r="B16" s="207"/>
      <c r="C16" s="208"/>
      <c r="D16" s="131" t="s">
        <v>46</v>
      </c>
      <c r="E16" s="152">
        <f>SUM(E8:E15)</f>
        <v>0</v>
      </c>
      <c r="F16" s="141">
        <f>SUM(F8:F15)</f>
        <v>0</v>
      </c>
      <c r="G16" s="207"/>
      <c r="H16" s="208"/>
      <c r="I16" s="131" t="s">
        <v>46</v>
      </c>
      <c r="J16" s="152">
        <f>SUM(J8:J15)</f>
        <v>0</v>
      </c>
      <c r="K16" s="141">
        <f>SUM(K8:K15)</f>
        <v>0</v>
      </c>
      <c r="L16" s="138"/>
      <c r="M16" s="138"/>
    </row>
    <row r="17" spans="1:13" ht="25.5" customHeight="1" x14ac:dyDescent="0.25">
      <c r="A17" s="214"/>
      <c r="B17" s="132"/>
      <c r="C17" s="132"/>
      <c r="D17" s="133"/>
      <c r="E17" s="134"/>
      <c r="F17" s="135"/>
      <c r="G17" s="132"/>
      <c r="H17" s="215" t="s">
        <v>46</v>
      </c>
      <c r="I17" s="209">
        <f>F16+K16</f>
        <v>0</v>
      </c>
      <c r="J17" s="209"/>
      <c r="K17" s="211" t="s">
        <v>6</v>
      </c>
      <c r="L17" s="139"/>
      <c r="M17" s="139"/>
    </row>
    <row r="18" spans="1:13" ht="25.5" customHeight="1" thickBot="1" x14ac:dyDescent="0.3">
      <c r="A18" s="214"/>
      <c r="H18" s="216"/>
      <c r="I18" s="210"/>
      <c r="J18" s="210"/>
      <c r="K18" s="212"/>
      <c r="L18" s="139"/>
      <c r="M18" s="139"/>
    </row>
    <row r="19" spans="1:13" ht="18.75" customHeight="1" x14ac:dyDescent="0.15"/>
    <row r="20" spans="1:13" ht="18.75" customHeight="1" x14ac:dyDescent="0.15">
      <c r="B20" s="259"/>
      <c r="C20" s="260"/>
      <c r="D20" s="260"/>
      <c r="E20" s="260"/>
      <c r="F20" s="260"/>
      <c r="G20" s="260"/>
      <c r="H20" s="260"/>
    </row>
    <row r="21" spans="1:13" ht="18.75" customHeight="1" x14ac:dyDescent="0.15">
      <c r="B21" s="259"/>
      <c r="C21" s="261" t="s">
        <v>119</v>
      </c>
      <c r="D21" s="260"/>
      <c r="E21" s="260"/>
      <c r="F21" s="260"/>
      <c r="G21" s="261" t="s">
        <v>126</v>
      </c>
      <c r="H21" s="260"/>
    </row>
    <row r="22" spans="1:13" ht="18.75" customHeight="1" x14ac:dyDescent="0.15">
      <c r="B22" s="259"/>
      <c r="C22" s="261" t="s">
        <v>121</v>
      </c>
      <c r="D22" s="260"/>
      <c r="E22" s="260"/>
      <c r="F22" s="260"/>
      <c r="G22" s="261" t="s">
        <v>127</v>
      </c>
      <c r="H22" s="260"/>
    </row>
    <row r="23" spans="1:13" ht="14.25" x14ac:dyDescent="0.15">
      <c r="B23" s="259"/>
      <c r="C23" s="261" t="s">
        <v>123</v>
      </c>
      <c r="D23" s="260"/>
      <c r="E23" s="260"/>
      <c r="F23" s="260"/>
      <c r="G23" s="261" t="s">
        <v>128</v>
      </c>
      <c r="H23" s="260"/>
    </row>
    <row r="24" spans="1:13" ht="23.25" customHeight="1" x14ac:dyDescent="0.15">
      <c r="B24" s="259"/>
      <c r="C24" s="261" t="s">
        <v>125</v>
      </c>
      <c r="D24" s="260"/>
      <c r="E24" s="260"/>
      <c r="F24" s="260"/>
      <c r="G24" s="261" t="s">
        <v>129</v>
      </c>
      <c r="H24" s="260"/>
    </row>
    <row r="25" spans="1:13" ht="23.25" customHeight="1" x14ac:dyDescent="0.15">
      <c r="B25" s="259"/>
      <c r="C25" s="261" t="s">
        <v>130</v>
      </c>
      <c r="D25" s="260"/>
      <c r="E25" s="260"/>
      <c r="F25" s="260"/>
      <c r="G25" s="261" t="s">
        <v>101</v>
      </c>
      <c r="H25" s="260"/>
    </row>
    <row r="26" spans="1:13" ht="23.25" customHeight="1" x14ac:dyDescent="0.15">
      <c r="B26" s="259"/>
      <c r="C26" s="261" t="s">
        <v>132</v>
      </c>
      <c r="D26" s="260"/>
      <c r="E26" s="260"/>
      <c r="F26" s="260"/>
      <c r="G26" s="261" t="s">
        <v>102</v>
      </c>
      <c r="H26" s="260"/>
    </row>
    <row r="27" spans="1:13" ht="23.25" customHeight="1" x14ac:dyDescent="0.15">
      <c r="B27" s="259"/>
      <c r="C27" s="261" t="s">
        <v>133</v>
      </c>
      <c r="D27" s="260"/>
      <c r="E27" s="260"/>
      <c r="F27" s="260"/>
      <c r="G27" s="261" t="s">
        <v>103</v>
      </c>
      <c r="H27" s="260"/>
    </row>
    <row r="28" spans="1:13" ht="23.25" customHeight="1" x14ac:dyDescent="0.15">
      <c r="B28" s="259"/>
      <c r="C28" s="261" t="s">
        <v>134</v>
      </c>
      <c r="D28" s="260"/>
      <c r="E28" s="260"/>
      <c r="F28" s="260"/>
      <c r="G28" s="261" t="s">
        <v>135</v>
      </c>
      <c r="H28" s="260"/>
    </row>
    <row r="29" spans="1:13" ht="23.25" customHeight="1" x14ac:dyDescent="0.15">
      <c r="B29" s="259"/>
      <c r="C29" s="261"/>
      <c r="D29" s="260"/>
      <c r="E29" s="260"/>
      <c r="F29" s="260"/>
      <c r="G29" s="260"/>
      <c r="H29" s="260"/>
    </row>
    <row r="30" spans="1:13" ht="23.25" customHeight="1" x14ac:dyDescent="0.15">
      <c r="B30" s="259"/>
      <c r="C30" s="261"/>
      <c r="D30" s="260"/>
      <c r="E30" s="260"/>
      <c r="F30" s="260"/>
      <c r="G30" s="260"/>
      <c r="H30" s="260"/>
    </row>
    <row r="31" spans="1:13" ht="14.25" x14ac:dyDescent="0.15">
      <c r="B31" s="259"/>
      <c r="C31" s="261"/>
      <c r="D31" s="260"/>
      <c r="E31" s="260"/>
      <c r="F31" s="260"/>
      <c r="G31" s="260"/>
      <c r="H31" s="260"/>
    </row>
    <row r="32" spans="1:13" ht="14.25" x14ac:dyDescent="0.15">
      <c r="B32" s="259"/>
      <c r="C32" s="261"/>
      <c r="D32" s="260"/>
      <c r="E32" s="260"/>
      <c r="F32" s="260"/>
      <c r="G32" s="260"/>
      <c r="H32" s="260"/>
    </row>
    <row r="33" spans="2:8" ht="14.25" x14ac:dyDescent="0.15">
      <c r="B33" s="259"/>
      <c r="C33" s="261"/>
      <c r="D33" s="260"/>
      <c r="E33" s="260"/>
      <c r="F33" s="260"/>
      <c r="G33" s="260"/>
      <c r="H33" s="260"/>
    </row>
    <row r="34" spans="2:8" ht="14.25" x14ac:dyDescent="0.15">
      <c r="B34" s="259"/>
      <c r="C34" s="261"/>
      <c r="D34" s="260"/>
      <c r="E34" s="260"/>
      <c r="F34" s="260"/>
      <c r="G34" s="260"/>
      <c r="H34" s="260"/>
    </row>
    <row r="35" spans="2:8" ht="14.25" x14ac:dyDescent="0.15">
      <c r="B35" s="259"/>
      <c r="C35" s="261" t="s">
        <v>126</v>
      </c>
      <c r="D35" s="260"/>
      <c r="E35" s="260"/>
      <c r="F35" s="260"/>
      <c r="G35" s="260"/>
      <c r="H35" s="260"/>
    </row>
    <row r="36" spans="2:8" ht="14.25" x14ac:dyDescent="0.15">
      <c r="B36" s="259"/>
      <c r="C36" s="261" t="s">
        <v>127</v>
      </c>
      <c r="D36" s="260"/>
      <c r="E36" s="260"/>
      <c r="F36" s="260"/>
      <c r="G36" s="260"/>
      <c r="H36" s="260"/>
    </row>
    <row r="37" spans="2:8" ht="14.25" x14ac:dyDescent="0.15">
      <c r="B37" s="259"/>
      <c r="C37" s="261" t="s">
        <v>128</v>
      </c>
      <c r="D37" s="260"/>
      <c r="E37" s="260"/>
      <c r="F37" s="260"/>
      <c r="G37" s="260"/>
      <c r="H37" s="260"/>
    </row>
    <row r="38" spans="2:8" ht="14.25" x14ac:dyDescent="0.15">
      <c r="B38" s="259"/>
      <c r="C38" s="261" t="s">
        <v>129</v>
      </c>
      <c r="D38" s="260"/>
      <c r="E38" s="260"/>
      <c r="F38" s="260"/>
      <c r="G38" s="260"/>
      <c r="H38" s="260"/>
    </row>
    <row r="39" spans="2:8" ht="14.25" x14ac:dyDescent="0.15">
      <c r="B39" s="259"/>
      <c r="C39" s="261" t="s">
        <v>101</v>
      </c>
      <c r="D39" s="260"/>
      <c r="E39" s="260"/>
      <c r="F39" s="260"/>
      <c r="G39" s="260"/>
      <c r="H39" s="260"/>
    </row>
    <row r="40" spans="2:8" ht="14.25" x14ac:dyDescent="0.15">
      <c r="B40" s="259"/>
      <c r="C40" s="261" t="s">
        <v>102</v>
      </c>
      <c r="D40" s="260"/>
      <c r="E40" s="260"/>
      <c r="F40" s="260"/>
      <c r="G40" s="260"/>
      <c r="H40" s="260"/>
    </row>
    <row r="41" spans="2:8" ht="14.25" x14ac:dyDescent="0.15">
      <c r="B41" s="259"/>
      <c r="C41" s="261" t="s">
        <v>103</v>
      </c>
      <c r="D41" s="260"/>
      <c r="E41" s="260"/>
      <c r="F41" s="260"/>
      <c r="G41" s="260"/>
      <c r="H41" s="260"/>
    </row>
    <row r="42" spans="2:8" ht="14.25" x14ac:dyDescent="0.15">
      <c r="B42" s="259"/>
      <c r="C42" s="261" t="s">
        <v>135</v>
      </c>
      <c r="D42" s="260"/>
      <c r="E42" s="260"/>
      <c r="F42" s="260"/>
      <c r="G42" s="260"/>
      <c r="H42" s="260"/>
    </row>
    <row r="43" spans="2:8" ht="14.25" x14ac:dyDescent="0.15">
      <c r="B43" s="259"/>
      <c r="C43" s="261"/>
      <c r="D43" s="260"/>
      <c r="E43" s="260"/>
      <c r="F43" s="260"/>
      <c r="G43" s="260"/>
      <c r="H43" s="260"/>
    </row>
    <row r="44" spans="2:8" ht="14.25" x14ac:dyDescent="0.15">
      <c r="B44" s="259"/>
      <c r="C44" s="261"/>
      <c r="D44" s="260"/>
      <c r="E44" s="260"/>
      <c r="F44" s="260"/>
      <c r="G44" s="260"/>
      <c r="H44" s="260"/>
    </row>
    <row r="45" spans="2:8" ht="14.25" x14ac:dyDescent="0.15">
      <c r="B45" s="259"/>
      <c r="C45" s="261"/>
      <c r="D45" s="260"/>
      <c r="E45" s="260"/>
      <c r="F45" s="260"/>
      <c r="G45" s="260"/>
      <c r="H45" s="260"/>
    </row>
    <row r="46" spans="2:8" ht="14.25" x14ac:dyDescent="0.15">
      <c r="B46" s="259"/>
      <c r="C46" s="261"/>
      <c r="D46" s="260"/>
      <c r="E46" s="260"/>
      <c r="F46" s="260"/>
      <c r="G46" s="260"/>
      <c r="H46" s="260"/>
    </row>
    <row r="47" spans="2:8" ht="14.25" x14ac:dyDescent="0.15">
      <c r="B47" s="259"/>
      <c r="C47" s="261"/>
      <c r="D47" s="260"/>
      <c r="E47" s="260"/>
      <c r="F47" s="260"/>
      <c r="G47" s="260"/>
      <c r="H47" s="260"/>
    </row>
    <row r="48" spans="2:8" ht="14.25" x14ac:dyDescent="0.15">
      <c r="B48" s="259"/>
      <c r="C48" s="261"/>
      <c r="D48" s="260"/>
      <c r="E48" s="260"/>
      <c r="F48" s="260"/>
      <c r="G48" s="260"/>
      <c r="H48" s="260"/>
    </row>
    <row r="49" spans="2:8" ht="14.25" x14ac:dyDescent="0.15">
      <c r="B49" s="259"/>
      <c r="C49" s="261"/>
      <c r="D49" s="260"/>
      <c r="E49" s="260"/>
      <c r="F49" s="260"/>
      <c r="G49" s="260"/>
      <c r="H49" s="260"/>
    </row>
    <row r="50" spans="2:8" ht="14.25" x14ac:dyDescent="0.15">
      <c r="B50" s="259"/>
      <c r="C50" s="261" t="s">
        <v>130</v>
      </c>
      <c r="D50" s="260"/>
      <c r="E50" s="260"/>
      <c r="F50" s="260"/>
      <c r="G50" s="260"/>
      <c r="H50" s="260"/>
    </row>
    <row r="51" spans="2:8" ht="14.25" x14ac:dyDescent="0.15">
      <c r="B51" s="259"/>
      <c r="C51" s="261" t="s">
        <v>132</v>
      </c>
      <c r="D51" s="260"/>
      <c r="E51" s="260"/>
      <c r="F51" s="260"/>
      <c r="G51" s="260"/>
      <c r="H51" s="260"/>
    </row>
    <row r="52" spans="2:8" ht="14.25" x14ac:dyDescent="0.15">
      <c r="B52" s="259"/>
      <c r="C52" s="261" t="s">
        <v>133</v>
      </c>
      <c r="D52" s="260"/>
      <c r="E52" s="260"/>
      <c r="F52" s="260"/>
      <c r="G52" s="260"/>
      <c r="H52" s="260"/>
    </row>
    <row r="53" spans="2:8" ht="14.25" x14ac:dyDescent="0.15">
      <c r="B53" s="259"/>
      <c r="C53" s="261" t="s">
        <v>134</v>
      </c>
      <c r="D53" s="260"/>
      <c r="E53" s="260"/>
      <c r="F53" s="260"/>
      <c r="G53" s="260"/>
      <c r="H53" s="260"/>
    </row>
    <row r="54" spans="2:8" ht="14.25" x14ac:dyDescent="0.15">
      <c r="B54" s="259"/>
      <c r="C54" s="261" t="s">
        <v>31</v>
      </c>
      <c r="D54" s="260"/>
      <c r="E54" s="260"/>
      <c r="F54" s="260"/>
      <c r="G54" s="260"/>
      <c r="H54" s="260"/>
    </row>
    <row r="55" spans="2:8" ht="14.25" x14ac:dyDescent="0.15">
      <c r="B55" s="259"/>
      <c r="C55" s="261" t="s">
        <v>32</v>
      </c>
      <c r="D55" s="260"/>
      <c r="E55" s="260"/>
      <c r="F55" s="260"/>
      <c r="G55" s="260"/>
      <c r="H55" s="260"/>
    </row>
    <row r="56" spans="2:8" ht="14.25" x14ac:dyDescent="0.15">
      <c r="B56" s="259"/>
      <c r="C56" s="261" t="s">
        <v>22</v>
      </c>
      <c r="D56" s="260"/>
      <c r="E56" s="260"/>
      <c r="F56" s="260"/>
      <c r="G56" s="260"/>
      <c r="H56" s="260"/>
    </row>
    <row r="57" spans="2:8" ht="14.25" x14ac:dyDescent="0.15">
      <c r="B57" s="259"/>
      <c r="C57" s="261" t="s">
        <v>23</v>
      </c>
      <c r="D57" s="260"/>
      <c r="E57" s="260"/>
      <c r="F57" s="260"/>
      <c r="G57" s="260"/>
      <c r="H57" s="260"/>
    </row>
    <row r="58" spans="2:8" ht="14.25" x14ac:dyDescent="0.15">
      <c r="B58" s="259"/>
      <c r="C58" s="261" t="s">
        <v>24</v>
      </c>
      <c r="D58" s="260"/>
      <c r="E58" s="260"/>
      <c r="F58" s="260"/>
      <c r="G58" s="260"/>
      <c r="H58" s="260"/>
    </row>
    <row r="59" spans="2:8" ht="14.25" x14ac:dyDescent="0.15">
      <c r="B59" s="259"/>
      <c r="C59" s="261" t="s">
        <v>26</v>
      </c>
      <c r="D59" s="260"/>
      <c r="E59" s="260"/>
      <c r="F59" s="260"/>
      <c r="G59" s="260"/>
      <c r="H59" s="260"/>
    </row>
    <row r="60" spans="2:8" ht="14.25" x14ac:dyDescent="0.15">
      <c r="B60" s="259"/>
      <c r="C60" s="261" t="s">
        <v>27</v>
      </c>
      <c r="D60" s="260"/>
      <c r="E60" s="260"/>
      <c r="F60" s="260"/>
      <c r="G60" s="260"/>
      <c r="H60" s="260"/>
    </row>
    <row r="61" spans="2:8" ht="14.25" x14ac:dyDescent="0.15">
      <c r="B61" s="259"/>
      <c r="C61" s="261"/>
      <c r="D61" s="260"/>
      <c r="E61" s="260"/>
      <c r="F61" s="260"/>
      <c r="G61" s="260"/>
      <c r="H61" s="260"/>
    </row>
    <row r="62" spans="2:8" x14ac:dyDescent="0.15">
      <c r="B62" s="259"/>
      <c r="C62" s="260"/>
      <c r="D62" s="260"/>
      <c r="E62" s="260"/>
      <c r="F62" s="260"/>
      <c r="G62" s="260"/>
      <c r="H62" s="260"/>
    </row>
    <row r="63" spans="2:8" x14ac:dyDescent="0.15">
      <c r="B63" s="259"/>
      <c r="C63" s="260"/>
      <c r="D63" s="260"/>
      <c r="E63" s="260"/>
      <c r="F63" s="260"/>
      <c r="G63" s="260"/>
      <c r="H63" s="260"/>
    </row>
    <row r="64" spans="2:8" x14ac:dyDescent="0.15">
      <c r="B64" s="259"/>
      <c r="C64" s="260"/>
      <c r="D64" s="260"/>
      <c r="E64" s="260"/>
      <c r="F64" s="260"/>
      <c r="G64" s="260"/>
      <c r="H64" s="260"/>
    </row>
    <row r="65" spans="2:8" x14ac:dyDescent="0.15">
      <c r="B65" s="259"/>
      <c r="C65" s="260"/>
      <c r="D65" s="260"/>
      <c r="E65" s="260"/>
      <c r="F65" s="260"/>
      <c r="G65" s="260"/>
      <c r="H65" s="260"/>
    </row>
    <row r="66" spans="2:8" x14ac:dyDescent="0.15">
      <c r="B66" s="259"/>
      <c r="C66" s="260"/>
      <c r="D66" s="260"/>
      <c r="E66" s="260"/>
      <c r="F66" s="260"/>
      <c r="G66" s="260"/>
      <c r="H66" s="260"/>
    </row>
    <row r="67" spans="2:8" x14ac:dyDescent="0.15">
      <c r="B67" s="259"/>
      <c r="C67" s="260"/>
      <c r="D67" s="260"/>
      <c r="E67" s="260"/>
      <c r="F67" s="260"/>
      <c r="G67" s="260"/>
      <c r="H67" s="260"/>
    </row>
    <row r="68" spans="2:8" x14ac:dyDescent="0.15">
      <c r="B68" s="259"/>
      <c r="C68" s="260"/>
      <c r="D68" s="260"/>
      <c r="E68" s="260"/>
      <c r="F68" s="260"/>
      <c r="G68" s="260"/>
      <c r="H68" s="260"/>
    </row>
    <row r="69" spans="2:8" x14ac:dyDescent="0.15">
      <c r="B69" s="259"/>
      <c r="C69" s="260"/>
      <c r="D69" s="260"/>
      <c r="E69" s="260"/>
      <c r="F69" s="260"/>
      <c r="G69" s="260"/>
      <c r="H69" s="260"/>
    </row>
    <row r="70" spans="2:8" x14ac:dyDescent="0.15">
      <c r="B70" s="259"/>
      <c r="C70" s="260"/>
      <c r="D70" s="260"/>
      <c r="E70" s="260"/>
      <c r="F70" s="260"/>
      <c r="G70" s="260"/>
      <c r="H70" s="260"/>
    </row>
    <row r="71" spans="2:8" x14ac:dyDescent="0.15">
      <c r="B71" s="259"/>
      <c r="C71" s="260"/>
      <c r="D71" s="260"/>
      <c r="E71" s="260"/>
      <c r="F71" s="260"/>
      <c r="G71" s="260"/>
      <c r="H71" s="260"/>
    </row>
    <row r="72" spans="2:8" x14ac:dyDescent="0.15">
      <c r="B72" s="259"/>
      <c r="C72" s="260"/>
      <c r="D72" s="260"/>
      <c r="E72" s="260"/>
      <c r="F72" s="260"/>
      <c r="G72" s="260"/>
      <c r="H72" s="260"/>
    </row>
    <row r="73" spans="2:8" x14ac:dyDescent="0.15">
      <c r="B73" s="259"/>
      <c r="C73" s="260"/>
      <c r="D73" s="260"/>
      <c r="E73" s="260"/>
      <c r="F73" s="260"/>
      <c r="G73" s="260"/>
      <c r="H73" s="260"/>
    </row>
    <row r="74" spans="2:8" x14ac:dyDescent="0.15">
      <c r="B74" s="259"/>
      <c r="C74" s="260"/>
      <c r="D74" s="260"/>
      <c r="E74" s="260"/>
      <c r="F74" s="260"/>
      <c r="G74" s="260"/>
      <c r="H74" s="260"/>
    </row>
    <row r="75" spans="2:8" x14ac:dyDescent="0.15">
      <c r="B75" s="259"/>
      <c r="C75" s="260"/>
      <c r="D75" s="260"/>
      <c r="E75" s="260"/>
      <c r="F75" s="260"/>
      <c r="G75" s="260"/>
      <c r="H75" s="260"/>
    </row>
    <row r="76" spans="2:8" x14ac:dyDescent="0.15">
      <c r="B76" s="259"/>
      <c r="C76" s="260"/>
      <c r="D76" s="260"/>
      <c r="E76" s="260"/>
      <c r="F76" s="260"/>
      <c r="G76" s="260"/>
      <c r="H76" s="260"/>
    </row>
    <row r="77" spans="2:8" x14ac:dyDescent="0.15">
      <c r="B77" s="259"/>
      <c r="C77" s="260"/>
      <c r="D77" s="260"/>
      <c r="E77" s="260"/>
      <c r="F77" s="260"/>
      <c r="G77" s="260"/>
      <c r="H77" s="260"/>
    </row>
    <row r="78" spans="2:8" x14ac:dyDescent="0.15">
      <c r="B78" s="259"/>
      <c r="C78" s="260"/>
      <c r="D78" s="260"/>
      <c r="E78" s="260"/>
      <c r="F78" s="260"/>
      <c r="G78" s="260"/>
      <c r="H78" s="260"/>
    </row>
    <row r="79" spans="2:8" x14ac:dyDescent="0.15">
      <c r="B79" s="259"/>
      <c r="C79" s="260"/>
      <c r="D79" s="260"/>
      <c r="E79" s="260"/>
      <c r="F79" s="260"/>
      <c r="G79" s="260"/>
      <c r="H79" s="260"/>
    </row>
    <row r="80" spans="2:8" x14ac:dyDescent="0.15">
      <c r="B80" s="259"/>
      <c r="C80" s="260"/>
      <c r="D80" s="260"/>
      <c r="E80" s="260"/>
      <c r="F80" s="260"/>
      <c r="G80" s="260"/>
      <c r="H80" s="260"/>
    </row>
  </sheetData>
  <mergeCells count="22">
    <mergeCell ref="J2:K2"/>
    <mergeCell ref="C3:G4"/>
    <mergeCell ref="B3:B4"/>
    <mergeCell ref="B7:C7"/>
    <mergeCell ref="C5:E5"/>
    <mergeCell ref="G5:H5"/>
    <mergeCell ref="B15:C15"/>
    <mergeCell ref="I17:J18"/>
    <mergeCell ref="K17:K18"/>
    <mergeCell ref="A1:A18"/>
    <mergeCell ref="B12:C12"/>
    <mergeCell ref="B13:C13"/>
    <mergeCell ref="B14:C14"/>
    <mergeCell ref="B16:C16"/>
    <mergeCell ref="G16:H16"/>
    <mergeCell ref="H17:H18"/>
    <mergeCell ref="C2:H2"/>
    <mergeCell ref="B9:C9"/>
    <mergeCell ref="B10:C10"/>
    <mergeCell ref="B11:C11"/>
    <mergeCell ref="B8:C8"/>
    <mergeCell ref="G7:H7"/>
  </mergeCells>
  <phoneticPr fontId="4"/>
  <pageMargins left="1.4960629921259843" right="0.70866141732283472" top="0.55118110236220474" bottom="0.55118110236220474" header="0.31496062992125984" footer="0.31496062992125984"/>
  <pageSetup paperSize="73" scale="59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CCFFFF"/>
  </sheetPr>
  <dimension ref="A1:G65"/>
  <sheetViews>
    <sheetView workbookViewId="0">
      <selection sqref="A1:A2"/>
    </sheetView>
    <sheetView workbookViewId="1"/>
  </sheetViews>
  <sheetFormatPr defaultColWidth="9" defaultRowHeight="13.5" x14ac:dyDescent="0.15"/>
  <cols>
    <col min="1" max="1" width="5.625" customWidth="1"/>
    <col min="2" max="2" width="19.625" customWidth="1"/>
    <col min="3" max="3" width="16" customWidth="1"/>
    <col min="4" max="4" width="7.5" customWidth="1"/>
    <col min="5" max="5" width="19.25" customWidth="1"/>
    <col min="6" max="6" width="24.5" customWidth="1"/>
  </cols>
  <sheetData>
    <row r="1" spans="1:7" ht="13.5" customHeight="1" x14ac:dyDescent="0.15">
      <c r="A1" s="227">
        <f>A5+A38</f>
        <v>0</v>
      </c>
      <c r="B1" s="231" t="s">
        <v>48</v>
      </c>
      <c r="C1" s="233" t="str">
        <f>基本データ入力シート!$B$2</f>
        <v>令和６年度　第76回滋賀県クラス別バドミントン選手権大会</v>
      </c>
      <c r="D1" s="234"/>
      <c r="E1" s="234"/>
      <c r="F1" s="235"/>
    </row>
    <row r="2" spans="1:7" ht="13.5" customHeight="1" x14ac:dyDescent="0.15">
      <c r="A2" s="227"/>
      <c r="B2" s="232"/>
      <c r="C2" s="236"/>
      <c r="D2" s="237"/>
      <c r="E2" s="237"/>
      <c r="F2" s="238"/>
    </row>
    <row r="3" spans="1:7" ht="13.5" customHeight="1" x14ac:dyDescent="0.15">
      <c r="B3" s="60"/>
      <c r="C3" s="60"/>
      <c r="D3" s="60"/>
      <c r="E3" s="61"/>
    </row>
    <row r="4" spans="1:7" ht="21.75" customHeight="1" x14ac:dyDescent="0.15">
      <c r="A4" s="63" t="s">
        <v>49</v>
      </c>
      <c r="B4" s="228" t="s">
        <v>95</v>
      </c>
      <c r="C4" s="229"/>
      <c r="D4" s="230"/>
      <c r="E4" s="62"/>
      <c r="F4" s="64" t="s">
        <v>68</v>
      </c>
      <c r="G4" s="61"/>
    </row>
    <row r="5" spans="1:7" ht="21.75" customHeight="1" x14ac:dyDescent="0.15">
      <c r="A5" s="69">
        <f>COUNTA(B7:B31)</f>
        <v>0</v>
      </c>
    </row>
    <row r="6" spans="1:7" ht="19.5" customHeight="1" x14ac:dyDescent="0.15">
      <c r="A6" s="67" t="s">
        <v>50</v>
      </c>
      <c r="B6" s="67" t="s">
        <v>51</v>
      </c>
      <c r="C6" s="67" t="s">
        <v>60</v>
      </c>
      <c r="D6" s="67" t="s">
        <v>52</v>
      </c>
      <c r="E6" s="149" t="s">
        <v>155</v>
      </c>
      <c r="F6" s="67" t="s">
        <v>156</v>
      </c>
    </row>
    <row r="7" spans="1:7" ht="19.5" customHeight="1" x14ac:dyDescent="0.15">
      <c r="A7" s="66">
        <v>1</v>
      </c>
      <c r="B7" s="66"/>
      <c r="C7" s="68" t="str">
        <f>IF(B7="","",基本データ入力シート!$B$15)</f>
        <v/>
      </c>
      <c r="D7" s="66"/>
      <c r="E7" s="66"/>
      <c r="F7" s="66"/>
    </row>
    <row r="8" spans="1:7" ht="19.5" customHeight="1" x14ac:dyDescent="0.15">
      <c r="A8" s="66">
        <v>2</v>
      </c>
      <c r="B8" s="66"/>
      <c r="C8" s="68" t="str">
        <f>IF(B8="","",基本データ入力シート!$B$15)</f>
        <v/>
      </c>
      <c r="D8" s="66"/>
      <c r="E8" s="66"/>
      <c r="F8" s="66"/>
    </row>
    <row r="9" spans="1:7" ht="19.5" customHeight="1" x14ac:dyDescent="0.15">
      <c r="A9" s="66">
        <v>3</v>
      </c>
      <c r="B9" s="66"/>
      <c r="C9" s="68" t="str">
        <f>IF(B9="","",基本データ入力シート!$B$15)</f>
        <v/>
      </c>
      <c r="D9" s="66"/>
      <c r="E9" s="66"/>
      <c r="F9" s="66"/>
    </row>
    <row r="10" spans="1:7" ht="19.5" customHeight="1" x14ac:dyDescent="0.15">
      <c r="A10" s="66">
        <v>4</v>
      </c>
      <c r="B10" s="66"/>
      <c r="C10" s="68" t="str">
        <f>IF(B10="","",基本データ入力シート!$B$15)</f>
        <v/>
      </c>
      <c r="D10" s="66"/>
      <c r="E10" s="66"/>
      <c r="F10" s="66"/>
    </row>
    <row r="11" spans="1:7" ht="19.5" customHeight="1" x14ac:dyDescent="0.15">
      <c r="A11" s="66">
        <v>5</v>
      </c>
      <c r="B11" s="66"/>
      <c r="C11" s="68" t="str">
        <f>IF(B11="","",基本データ入力シート!$B$15)</f>
        <v/>
      </c>
      <c r="D11" s="66"/>
      <c r="E11" s="66"/>
      <c r="F11" s="66"/>
    </row>
    <row r="12" spans="1:7" ht="19.5" customHeight="1" x14ac:dyDescent="0.15">
      <c r="A12" s="66">
        <v>6</v>
      </c>
      <c r="B12" s="66"/>
      <c r="C12" s="68" t="str">
        <f>IF(B12="","",基本データ入力シート!$B$15)</f>
        <v/>
      </c>
      <c r="D12" s="66"/>
      <c r="E12" s="66"/>
      <c r="F12" s="66"/>
    </row>
    <row r="13" spans="1:7" ht="19.5" customHeight="1" x14ac:dyDescent="0.15">
      <c r="A13" s="66">
        <v>7</v>
      </c>
      <c r="B13" s="66"/>
      <c r="C13" s="68" t="str">
        <f>IF(B13="","",基本データ入力シート!$B$15)</f>
        <v/>
      </c>
      <c r="D13" s="66"/>
      <c r="E13" s="66"/>
      <c r="F13" s="66"/>
    </row>
    <row r="14" spans="1:7" ht="19.5" customHeight="1" x14ac:dyDescent="0.15">
      <c r="A14" s="66">
        <v>8</v>
      </c>
      <c r="B14" s="66"/>
      <c r="C14" s="68" t="str">
        <f>IF(B14="","",基本データ入力シート!$B$15)</f>
        <v/>
      </c>
      <c r="D14" s="66"/>
      <c r="E14" s="66"/>
      <c r="F14" s="66"/>
    </row>
    <row r="15" spans="1:7" ht="19.5" customHeight="1" x14ac:dyDescent="0.15">
      <c r="A15" s="66">
        <v>9</v>
      </c>
      <c r="B15" s="66"/>
      <c r="C15" s="68" t="str">
        <f>IF(B15="","",基本データ入力シート!$B$15)</f>
        <v/>
      </c>
      <c r="D15" s="66"/>
      <c r="E15" s="66"/>
      <c r="F15" s="66"/>
    </row>
    <row r="16" spans="1:7" ht="19.5" customHeight="1" x14ac:dyDescent="0.15">
      <c r="A16" s="66">
        <v>10</v>
      </c>
      <c r="B16" s="66"/>
      <c r="C16" s="68" t="str">
        <f>IF(B16="","",基本データ入力シート!$B$15)</f>
        <v/>
      </c>
      <c r="D16" s="66"/>
      <c r="E16" s="66"/>
      <c r="F16" s="66"/>
    </row>
    <row r="17" spans="1:6" ht="19.5" customHeight="1" x14ac:dyDescent="0.15">
      <c r="A17" s="66">
        <v>11</v>
      </c>
      <c r="B17" s="66"/>
      <c r="C17" s="68" t="str">
        <f>IF(B17="","",基本データ入力シート!$B$15)</f>
        <v/>
      </c>
      <c r="D17" s="66"/>
      <c r="E17" s="66"/>
      <c r="F17" s="66"/>
    </row>
    <row r="18" spans="1:6" ht="19.5" customHeight="1" x14ac:dyDescent="0.15">
      <c r="A18" s="66">
        <v>12</v>
      </c>
      <c r="B18" s="66"/>
      <c r="C18" s="68" t="str">
        <f>IF(B18="","",基本データ入力シート!$B$15)</f>
        <v/>
      </c>
      <c r="D18" s="66"/>
      <c r="E18" s="66"/>
      <c r="F18" s="66"/>
    </row>
    <row r="19" spans="1:6" ht="19.5" customHeight="1" x14ac:dyDescent="0.15">
      <c r="A19" s="66">
        <v>13</v>
      </c>
      <c r="B19" s="66"/>
      <c r="C19" s="68" t="str">
        <f>IF(B19="","",基本データ入力シート!$B$15)</f>
        <v/>
      </c>
      <c r="D19" s="66"/>
      <c r="E19" s="66"/>
      <c r="F19" s="66"/>
    </row>
    <row r="20" spans="1:6" ht="19.5" customHeight="1" x14ac:dyDescent="0.15">
      <c r="A20" s="66">
        <v>14</v>
      </c>
      <c r="B20" s="66"/>
      <c r="C20" s="68" t="str">
        <f>IF(B20="","",基本データ入力シート!$B$15)</f>
        <v/>
      </c>
      <c r="D20" s="66"/>
      <c r="E20" s="66"/>
      <c r="F20" s="66"/>
    </row>
    <row r="21" spans="1:6" ht="19.5" customHeight="1" x14ac:dyDescent="0.15">
      <c r="A21" s="66">
        <v>15</v>
      </c>
      <c r="B21" s="66"/>
      <c r="C21" s="68" t="str">
        <f>IF(B21="","",基本データ入力シート!$B$15)</f>
        <v/>
      </c>
      <c r="D21" s="66"/>
      <c r="E21" s="66"/>
      <c r="F21" s="66"/>
    </row>
    <row r="22" spans="1:6" ht="19.5" customHeight="1" x14ac:dyDescent="0.15">
      <c r="A22" s="66">
        <v>16</v>
      </c>
      <c r="B22" s="66"/>
      <c r="C22" s="68" t="str">
        <f>IF(B22="","",基本データ入力シート!$B$15)</f>
        <v/>
      </c>
      <c r="D22" s="66"/>
      <c r="E22" s="66"/>
      <c r="F22" s="66"/>
    </row>
    <row r="23" spans="1:6" ht="19.5" customHeight="1" x14ac:dyDescent="0.15">
      <c r="A23" s="66">
        <v>17</v>
      </c>
      <c r="B23" s="66"/>
      <c r="C23" s="68" t="str">
        <f>IF(B23="","",基本データ入力シート!$B$15)</f>
        <v/>
      </c>
      <c r="D23" s="66"/>
      <c r="E23" s="66"/>
      <c r="F23" s="66"/>
    </row>
    <row r="24" spans="1:6" ht="19.5" customHeight="1" x14ac:dyDescent="0.15">
      <c r="A24" s="66">
        <v>18</v>
      </c>
      <c r="B24" s="66"/>
      <c r="C24" s="68" t="str">
        <f>IF(B24="","",基本データ入力シート!$B$15)</f>
        <v/>
      </c>
      <c r="D24" s="66"/>
      <c r="E24" s="66"/>
      <c r="F24" s="66"/>
    </row>
    <row r="25" spans="1:6" ht="19.5" customHeight="1" x14ac:dyDescent="0.15">
      <c r="A25" s="66">
        <v>19</v>
      </c>
      <c r="B25" s="66"/>
      <c r="C25" s="68" t="str">
        <f>IF(B25="","",基本データ入力シート!$B$15)</f>
        <v/>
      </c>
      <c r="D25" s="66"/>
      <c r="E25" s="66"/>
      <c r="F25" s="66"/>
    </row>
    <row r="26" spans="1:6" ht="19.5" customHeight="1" x14ac:dyDescent="0.15">
      <c r="A26" s="66">
        <v>20</v>
      </c>
      <c r="B26" s="66"/>
      <c r="C26" s="68" t="str">
        <f>IF(B26="","",基本データ入力シート!$B$15)</f>
        <v/>
      </c>
      <c r="D26" s="66"/>
      <c r="E26" s="66"/>
      <c r="F26" s="66"/>
    </row>
    <row r="27" spans="1:6" ht="19.5" customHeight="1" x14ac:dyDescent="0.15">
      <c r="A27" s="66">
        <v>21</v>
      </c>
      <c r="B27" s="66"/>
      <c r="C27" s="68" t="str">
        <f>IF(B27="","",基本データ入力シート!$B$15)</f>
        <v/>
      </c>
      <c r="D27" s="66"/>
      <c r="E27" s="66"/>
      <c r="F27" s="66"/>
    </row>
    <row r="28" spans="1:6" ht="19.5" customHeight="1" x14ac:dyDescent="0.15">
      <c r="A28" s="66">
        <v>22</v>
      </c>
      <c r="B28" s="66"/>
      <c r="C28" s="68" t="str">
        <f>IF(B28="","",基本データ入力シート!$B$15)</f>
        <v/>
      </c>
      <c r="D28" s="66"/>
      <c r="E28" s="66"/>
      <c r="F28" s="66"/>
    </row>
    <row r="29" spans="1:6" ht="19.5" customHeight="1" x14ac:dyDescent="0.15">
      <c r="A29" s="66">
        <v>23</v>
      </c>
      <c r="B29" s="66"/>
      <c r="C29" s="68" t="str">
        <f>IF(B29="","",基本データ入力シート!$B$15)</f>
        <v/>
      </c>
      <c r="D29" s="66"/>
      <c r="E29" s="66"/>
      <c r="F29" s="66"/>
    </row>
    <row r="30" spans="1:6" ht="19.5" customHeight="1" x14ac:dyDescent="0.15">
      <c r="A30" s="66">
        <v>24</v>
      </c>
      <c r="B30" s="66"/>
      <c r="C30" s="68" t="str">
        <f>IF(B30="","",基本データ入力シート!$B$15)</f>
        <v/>
      </c>
      <c r="D30" s="66"/>
      <c r="E30" s="66"/>
      <c r="F30" s="66"/>
    </row>
    <row r="31" spans="1:6" ht="19.5" customHeight="1" x14ac:dyDescent="0.15">
      <c r="A31" s="66">
        <v>25</v>
      </c>
      <c r="B31" s="66"/>
      <c r="C31" s="68" t="str">
        <f>IF(B31="","",基本データ入力シート!$B$15)</f>
        <v/>
      </c>
      <c r="D31" s="66"/>
      <c r="E31" s="66"/>
      <c r="F31" s="66"/>
    </row>
    <row r="32" spans="1:6" x14ac:dyDescent="0.15">
      <c r="A32" s="65"/>
      <c r="B32" s="65"/>
      <c r="C32" s="65"/>
      <c r="D32" s="65"/>
      <c r="E32" s="65"/>
      <c r="F32" s="65"/>
    </row>
    <row r="34" spans="1:7" ht="13.5" customHeight="1" x14ac:dyDescent="0.15">
      <c r="B34" s="231" t="s">
        <v>48</v>
      </c>
      <c r="C34" s="233" t="str">
        <f>基本データ入力シート!$B$2</f>
        <v>令和６年度　第76回滋賀県クラス別バドミントン選手権大会</v>
      </c>
      <c r="D34" s="234"/>
      <c r="E34" s="234"/>
      <c r="F34" s="235"/>
    </row>
    <row r="35" spans="1:7" ht="13.5" customHeight="1" x14ac:dyDescent="0.15">
      <c r="B35" s="232"/>
      <c r="C35" s="236"/>
      <c r="D35" s="237"/>
      <c r="E35" s="237"/>
      <c r="F35" s="238"/>
    </row>
    <row r="36" spans="1:7" ht="13.5" customHeight="1" x14ac:dyDescent="0.15">
      <c r="B36" s="60"/>
      <c r="C36" s="60"/>
      <c r="D36" s="60"/>
      <c r="E36" s="61"/>
    </row>
    <row r="37" spans="1:7" ht="21.75" customHeight="1" x14ac:dyDescent="0.15">
      <c r="A37" s="63" t="s">
        <v>49</v>
      </c>
      <c r="B37" s="228" t="str">
        <f>B4</f>
        <v>Ａクラス：男子シングルス</v>
      </c>
      <c r="C37" s="229"/>
      <c r="D37" s="230"/>
      <c r="E37" s="62"/>
      <c r="F37" s="64" t="s">
        <v>66</v>
      </c>
      <c r="G37" s="61"/>
    </row>
    <row r="38" spans="1:7" ht="21.75" customHeight="1" x14ac:dyDescent="0.15">
      <c r="A38" s="69">
        <f>COUNTA(B40:B64)</f>
        <v>0</v>
      </c>
    </row>
    <row r="39" spans="1:7" ht="19.5" customHeight="1" x14ac:dyDescent="0.15">
      <c r="A39" s="67" t="s">
        <v>50</v>
      </c>
      <c r="B39" s="67" t="s">
        <v>51</v>
      </c>
      <c r="C39" s="67" t="s">
        <v>60</v>
      </c>
      <c r="D39" s="67" t="s">
        <v>52</v>
      </c>
      <c r="E39" s="149" t="s">
        <v>155</v>
      </c>
      <c r="F39" s="67" t="s">
        <v>156</v>
      </c>
    </row>
    <row r="40" spans="1:7" ht="19.5" customHeight="1" x14ac:dyDescent="0.15">
      <c r="A40" s="66">
        <v>26</v>
      </c>
      <c r="B40" s="66"/>
      <c r="C40" s="68" t="str">
        <f>IF(B40="","",基本データ入力シート!$B$15)</f>
        <v/>
      </c>
      <c r="D40" s="66"/>
      <c r="E40" s="66"/>
      <c r="F40" s="66"/>
    </row>
    <row r="41" spans="1:7" ht="19.5" customHeight="1" x14ac:dyDescent="0.15">
      <c r="A41" s="66">
        <v>27</v>
      </c>
      <c r="B41" s="66"/>
      <c r="C41" s="68" t="str">
        <f>IF(B41="","",基本データ入力シート!$B$15)</f>
        <v/>
      </c>
      <c r="D41" s="66"/>
      <c r="E41" s="66"/>
      <c r="F41" s="66"/>
    </row>
    <row r="42" spans="1:7" ht="19.5" customHeight="1" x14ac:dyDescent="0.15">
      <c r="A42" s="66">
        <v>28</v>
      </c>
      <c r="B42" s="66"/>
      <c r="C42" s="68" t="str">
        <f>IF(B42="","",基本データ入力シート!$B$15)</f>
        <v/>
      </c>
      <c r="D42" s="66"/>
      <c r="E42" s="66"/>
      <c r="F42" s="66"/>
    </row>
    <row r="43" spans="1:7" ht="19.5" customHeight="1" x14ac:dyDescent="0.15">
      <c r="A43" s="66">
        <v>29</v>
      </c>
      <c r="B43" s="66"/>
      <c r="C43" s="68" t="str">
        <f>IF(B43="","",基本データ入力シート!$B$15)</f>
        <v/>
      </c>
      <c r="D43" s="66"/>
      <c r="E43" s="66"/>
      <c r="F43" s="66"/>
    </row>
    <row r="44" spans="1:7" ht="19.5" customHeight="1" x14ac:dyDescent="0.15">
      <c r="A44" s="66">
        <v>30</v>
      </c>
      <c r="B44" s="66"/>
      <c r="C44" s="68" t="str">
        <f>IF(B44="","",基本データ入力シート!$B$15)</f>
        <v/>
      </c>
      <c r="D44" s="66"/>
      <c r="E44" s="66"/>
      <c r="F44" s="66"/>
    </row>
    <row r="45" spans="1:7" ht="19.5" customHeight="1" x14ac:dyDescent="0.15">
      <c r="A45" s="66">
        <v>31</v>
      </c>
      <c r="B45" s="66"/>
      <c r="C45" s="68" t="str">
        <f>IF(B45="","",基本データ入力シート!$B$15)</f>
        <v/>
      </c>
      <c r="D45" s="66"/>
      <c r="E45" s="66"/>
      <c r="F45" s="66"/>
    </row>
    <row r="46" spans="1:7" ht="19.5" customHeight="1" x14ac:dyDescent="0.15">
      <c r="A46" s="66">
        <v>32</v>
      </c>
      <c r="B46" s="66"/>
      <c r="C46" s="68" t="str">
        <f>IF(B46="","",基本データ入力シート!$B$15)</f>
        <v/>
      </c>
      <c r="D46" s="66"/>
      <c r="E46" s="66"/>
      <c r="F46" s="66"/>
    </row>
    <row r="47" spans="1:7" ht="19.5" customHeight="1" x14ac:dyDescent="0.15">
      <c r="A47" s="66">
        <v>33</v>
      </c>
      <c r="B47" s="66"/>
      <c r="C47" s="68" t="str">
        <f>IF(B47="","",基本データ入力シート!$B$15)</f>
        <v/>
      </c>
      <c r="D47" s="66"/>
      <c r="E47" s="66"/>
      <c r="F47" s="66"/>
    </row>
    <row r="48" spans="1:7" ht="19.5" customHeight="1" x14ac:dyDescent="0.15">
      <c r="A48" s="66">
        <v>34</v>
      </c>
      <c r="B48" s="66"/>
      <c r="C48" s="68" t="str">
        <f>IF(B48="","",基本データ入力シート!$B$15)</f>
        <v/>
      </c>
      <c r="D48" s="66"/>
      <c r="E48" s="66"/>
      <c r="F48" s="66"/>
    </row>
    <row r="49" spans="1:6" ht="19.5" customHeight="1" x14ac:dyDescent="0.15">
      <c r="A49" s="66">
        <v>35</v>
      </c>
      <c r="B49" s="66"/>
      <c r="C49" s="68" t="str">
        <f>IF(B49="","",基本データ入力シート!$B$15)</f>
        <v/>
      </c>
      <c r="D49" s="66"/>
      <c r="E49" s="66"/>
      <c r="F49" s="66"/>
    </row>
    <row r="50" spans="1:6" ht="19.5" customHeight="1" x14ac:dyDescent="0.15">
      <c r="A50" s="66">
        <v>36</v>
      </c>
      <c r="B50" s="66"/>
      <c r="C50" s="68" t="str">
        <f>IF(B50="","",基本データ入力シート!$B$15)</f>
        <v/>
      </c>
      <c r="D50" s="66"/>
      <c r="E50" s="66"/>
      <c r="F50" s="66"/>
    </row>
    <row r="51" spans="1:6" ht="19.5" customHeight="1" x14ac:dyDescent="0.15">
      <c r="A51" s="66">
        <v>37</v>
      </c>
      <c r="B51" s="66"/>
      <c r="C51" s="68" t="str">
        <f>IF(B51="","",基本データ入力シート!$B$15)</f>
        <v/>
      </c>
      <c r="D51" s="66"/>
      <c r="E51" s="66"/>
      <c r="F51" s="66"/>
    </row>
    <row r="52" spans="1:6" ht="19.5" customHeight="1" x14ac:dyDescent="0.15">
      <c r="A52" s="66">
        <v>38</v>
      </c>
      <c r="B52" s="66"/>
      <c r="C52" s="68" t="str">
        <f>IF(B52="","",基本データ入力シート!$B$15)</f>
        <v/>
      </c>
      <c r="D52" s="66"/>
      <c r="E52" s="66"/>
      <c r="F52" s="66"/>
    </row>
    <row r="53" spans="1:6" ht="19.5" customHeight="1" x14ac:dyDescent="0.15">
      <c r="A53" s="66">
        <v>39</v>
      </c>
      <c r="B53" s="66"/>
      <c r="C53" s="68" t="str">
        <f>IF(B53="","",基本データ入力シート!$B$15)</f>
        <v/>
      </c>
      <c r="D53" s="66"/>
      <c r="E53" s="66"/>
      <c r="F53" s="66"/>
    </row>
    <row r="54" spans="1:6" ht="19.5" customHeight="1" x14ac:dyDescent="0.15">
      <c r="A54" s="66">
        <v>40</v>
      </c>
      <c r="B54" s="66"/>
      <c r="C54" s="68" t="str">
        <f>IF(B54="","",基本データ入力シート!$B$15)</f>
        <v/>
      </c>
      <c r="D54" s="66"/>
      <c r="E54" s="66"/>
      <c r="F54" s="66"/>
    </row>
    <row r="55" spans="1:6" ht="19.5" customHeight="1" x14ac:dyDescent="0.15">
      <c r="A55" s="66">
        <v>41</v>
      </c>
      <c r="B55" s="66"/>
      <c r="C55" s="68" t="str">
        <f>IF(B55="","",基本データ入力シート!$B$15)</f>
        <v/>
      </c>
      <c r="D55" s="66"/>
      <c r="E55" s="66"/>
      <c r="F55" s="66"/>
    </row>
    <row r="56" spans="1:6" ht="19.5" customHeight="1" x14ac:dyDescent="0.15">
      <c r="A56" s="66">
        <v>42</v>
      </c>
      <c r="B56" s="66"/>
      <c r="C56" s="68" t="str">
        <f>IF(B56="","",基本データ入力シート!$B$15)</f>
        <v/>
      </c>
      <c r="D56" s="66"/>
      <c r="E56" s="66"/>
      <c r="F56" s="66"/>
    </row>
    <row r="57" spans="1:6" ht="19.5" customHeight="1" x14ac:dyDescent="0.15">
      <c r="A57" s="66">
        <v>43</v>
      </c>
      <c r="B57" s="66"/>
      <c r="C57" s="68" t="str">
        <f>IF(B57="","",基本データ入力シート!$B$15)</f>
        <v/>
      </c>
      <c r="D57" s="66"/>
      <c r="E57" s="66"/>
      <c r="F57" s="66"/>
    </row>
    <row r="58" spans="1:6" ht="19.5" customHeight="1" x14ac:dyDescent="0.15">
      <c r="A58" s="66">
        <v>44</v>
      </c>
      <c r="B58" s="66"/>
      <c r="C58" s="68" t="str">
        <f>IF(B58="","",基本データ入力シート!$B$15)</f>
        <v/>
      </c>
      <c r="D58" s="66"/>
      <c r="E58" s="66"/>
      <c r="F58" s="66"/>
    </row>
    <row r="59" spans="1:6" ht="19.5" customHeight="1" x14ac:dyDescent="0.15">
      <c r="A59" s="66">
        <v>45</v>
      </c>
      <c r="B59" s="66"/>
      <c r="C59" s="68" t="str">
        <f>IF(B59="","",基本データ入力シート!$B$15)</f>
        <v/>
      </c>
      <c r="D59" s="66"/>
      <c r="E59" s="66"/>
      <c r="F59" s="66"/>
    </row>
    <row r="60" spans="1:6" ht="19.5" customHeight="1" x14ac:dyDescent="0.15">
      <c r="A60" s="66">
        <v>46</v>
      </c>
      <c r="B60" s="66"/>
      <c r="C60" s="68" t="str">
        <f>IF(B60="","",基本データ入力シート!$B$15)</f>
        <v/>
      </c>
      <c r="D60" s="66"/>
      <c r="E60" s="66"/>
      <c r="F60" s="66"/>
    </row>
    <row r="61" spans="1:6" ht="19.5" customHeight="1" x14ac:dyDescent="0.15">
      <c r="A61" s="66">
        <v>47</v>
      </c>
      <c r="B61" s="66"/>
      <c r="C61" s="68" t="str">
        <f>IF(B61="","",基本データ入力シート!$B$15)</f>
        <v/>
      </c>
      <c r="D61" s="66"/>
      <c r="E61" s="66"/>
      <c r="F61" s="66"/>
    </row>
    <row r="62" spans="1:6" ht="19.5" customHeight="1" x14ac:dyDescent="0.15">
      <c r="A62" s="66">
        <v>48</v>
      </c>
      <c r="B62" s="66"/>
      <c r="C62" s="68" t="str">
        <f>IF(B62="","",基本データ入力シート!$B$15)</f>
        <v/>
      </c>
      <c r="D62" s="66"/>
      <c r="E62" s="66"/>
      <c r="F62" s="66"/>
    </row>
    <row r="63" spans="1:6" ht="19.5" customHeight="1" x14ac:dyDescent="0.15">
      <c r="A63" s="66">
        <v>49</v>
      </c>
      <c r="B63" s="66"/>
      <c r="C63" s="68" t="str">
        <f>IF(B63="","",基本データ入力シート!$B$15)</f>
        <v/>
      </c>
      <c r="D63" s="66"/>
      <c r="E63" s="66"/>
      <c r="F63" s="66"/>
    </row>
    <row r="64" spans="1:6" ht="19.5" customHeight="1" x14ac:dyDescent="0.15">
      <c r="A64" s="66">
        <v>50</v>
      </c>
      <c r="B64" s="66"/>
      <c r="C64" s="68" t="str">
        <f>IF(B64="","",基本データ入力シート!$B$15)</f>
        <v/>
      </c>
      <c r="D64" s="66"/>
      <c r="E64" s="66"/>
      <c r="F64" s="66"/>
    </row>
    <row r="65" spans="1:6" x14ac:dyDescent="0.15">
      <c r="A65" s="65"/>
      <c r="B65" s="65"/>
      <c r="C65" s="65"/>
      <c r="D65" s="65"/>
      <c r="E65" s="65"/>
      <c r="F65" s="65"/>
    </row>
  </sheetData>
  <sortState xmlns:xlrd2="http://schemas.microsoft.com/office/spreadsheetml/2017/richdata2" ref="E7:E31">
    <sortCondition descending="1" ref="E7:E31"/>
  </sortState>
  <mergeCells count="7">
    <mergeCell ref="B37:D37"/>
    <mergeCell ref="A1:A2"/>
    <mergeCell ref="B4:D4"/>
    <mergeCell ref="B34:B35"/>
    <mergeCell ref="C34:F35"/>
    <mergeCell ref="B1:B2"/>
    <mergeCell ref="C1:F2"/>
  </mergeCells>
  <phoneticPr fontId="17"/>
  <conditionalFormatting sqref="B7:B31">
    <cfRule type="cellIs" dxfId="103" priority="7" operator="equal">
      <formula>0</formula>
    </cfRule>
  </conditionalFormatting>
  <conditionalFormatting sqref="B40:B64">
    <cfRule type="cellIs" dxfId="102" priority="4" operator="equal">
      <formula>0</formula>
    </cfRule>
  </conditionalFormatting>
  <conditionalFormatting sqref="D7:F31">
    <cfRule type="cellIs" dxfId="101" priority="1" operator="equal">
      <formula>0</formula>
    </cfRule>
  </conditionalFormatting>
  <conditionalFormatting sqref="D40:F64">
    <cfRule type="cellIs" dxfId="100" priority="2" operator="equal">
      <formula>0</formula>
    </cfRule>
  </conditionalFormatting>
  <pageMargins left="0.62992125984251968" right="0.23622047244094491" top="0.55118110236220474" bottom="0.55118110236220474" header="0.31496062992125984" footer="0.31496062992125984"/>
  <pageSetup paperSize="9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rgb="FFCCFFFF"/>
  </sheetPr>
  <dimension ref="A1:G65"/>
  <sheetViews>
    <sheetView workbookViewId="0">
      <selection sqref="A1:A2"/>
    </sheetView>
    <sheetView workbookViewId="1"/>
  </sheetViews>
  <sheetFormatPr defaultColWidth="9" defaultRowHeight="13.5" x14ac:dyDescent="0.15"/>
  <cols>
    <col min="1" max="1" width="5.625" customWidth="1"/>
    <col min="2" max="2" width="19.625" customWidth="1"/>
    <col min="3" max="3" width="16" customWidth="1"/>
    <col min="4" max="4" width="7.5" customWidth="1"/>
    <col min="5" max="5" width="19.25" customWidth="1"/>
    <col min="6" max="6" width="24.5" customWidth="1"/>
  </cols>
  <sheetData>
    <row r="1" spans="1:7" ht="13.5" customHeight="1" x14ac:dyDescent="0.15">
      <c r="A1" s="227">
        <f>A5+A38</f>
        <v>0</v>
      </c>
      <c r="B1" s="231" t="s">
        <v>48</v>
      </c>
      <c r="C1" s="233" t="str">
        <f>基本データ入力シート!$B$2</f>
        <v>令和６年度　第76回滋賀県クラス別バドミントン選手権大会</v>
      </c>
      <c r="D1" s="234"/>
      <c r="E1" s="234"/>
      <c r="F1" s="235"/>
    </row>
    <row r="2" spans="1:7" ht="13.5" customHeight="1" x14ac:dyDescent="0.15">
      <c r="A2" s="227"/>
      <c r="B2" s="232"/>
      <c r="C2" s="236"/>
      <c r="D2" s="237"/>
      <c r="E2" s="237"/>
      <c r="F2" s="238"/>
    </row>
    <row r="3" spans="1:7" ht="13.5" customHeight="1" x14ac:dyDescent="0.15">
      <c r="B3" s="60"/>
      <c r="C3" s="60"/>
      <c r="D3" s="60"/>
      <c r="E3" s="61"/>
    </row>
    <row r="4" spans="1:7" ht="21.75" customHeight="1" x14ac:dyDescent="0.15">
      <c r="A4" s="63" t="s">
        <v>49</v>
      </c>
      <c r="B4" s="228" t="s">
        <v>96</v>
      </c>
      <c r="C4" s="229"/>
      <c r="D4" s="230"/>
      <c r="F4" s="64" t="s">
        <v>67</v>
      </c>
      <c r="G4" s="61"/>
    </row>
    <row r="5" spans="1:7" ht="21.75" customHeight="1" x14ac:dyDescent="0.15">
      <c r="A5" s="69">
        <f>COUNTA(B7:B31)</f>
        <v>0</v>
      </c>
    </row>
    <row r="6" spans="1:7" ht="19.5" customHeight="1" x14ac:dyDescent="0.15">
      <c r="A6" s="67" t="s">
        <v>50</v>
      </c>
      <c r="B6" s="67" t="s">
        <v>51</v>
      </c>
      <c r="C6" s="67" t="s">
        <v>60</v>
      </c>
      <c r="D6" s="67" t="s">
        <v>52</v>
      </c>
      <c r="E6" s="149" t="s">
        <v>155</v>
      </c>
      <c r="F6" s="67" t="s">
        <v>156</v>
      </c>
    </row>
    <row r="7" spans="1:7" ht="19.5" customHeight="1" x14ac:dyDescent="0.15">
      <c r="A7" s="66">
        <v>1</v>
      </c>
      <c r="B7" s="66"/>
      <c r="C7" s="68" t="str">
        <f>IF(B7="","",基本データ入力シート!$B$15)</f>
        <v/>
      </c>
      <c r="D7" s="66"/>
      <c r="E7" s="66"/>
      <c r="F7" s="66"/>
    </row>
    <row r="8" spans="1:7" ht="19.5" customHeight="1" x14ac:dyDescent="0.15">
      <c r="A8" s="66">
        <v>2</v>
      </c>
      <c r="B8" s="66"/>
      <c r="C8" s="68" t="str">
        <f>IF(B8="","",基本データ入力シート!$B$15)</f>
        <v/>
      </c>
      <c r="D8" s="66"/>
      <c r="E8" s="98"/>
      <c r="F8" s="66"/>
    </row>
    <row r="9" spans="1:7" ht="19.5" customHeight="1" x14ac:dyDescent="0.15">
      <c r="A9" s="66">
        <v>3</v>
      </c>
      <c r="B9" s="66"/>
      <c r="C9" s="68" t="str">
        <f>IF(B9="","",基本データ入力シート!$B$15)</f>
        <v/>
      </c>
      <c r="D9" s="66"/>
      <c r="E9" s="98"/>
      <c r="F9" s="66"/>
    </row>
    <row r="10" spans="1:7" ht="19.5" customHeight="1" x14ac:dyDescent="0.15">
      <c r="A10" s="66">
        <v>4</v>
      </c>
      <c r="B10" s="66"/>
      <c r="C10" s="68" t="str">
        <f>IF(B10="","",基本データ入力シート!$B$15)</f>
        <v/>
      </c>
      <c r="D10" s="66"/>
      <c r="E10" s="98"/>
      <c r="F10" s="66"/>
    </row>
    <row r="11" spans="1:7" ht="19.5" customHeight="1" x14ac:dyDescent="0.15">
      <c r="A11" s="66">
        <v>5</v>
      </c>
      <c r="B11" s="66"/>
      <c r="C11" s="68" t="str">
        <f>IF(B11="","",基本データ入力シート!$B$15)</f>
        <v/>
      </c>
      <c r="D11" s="66"/>
      <c r="E11" s="98"/>
      <c r="F11" s="66"/>
    </row>
    <row r="12" spans="1:7" ht="19.5" customHeight="1" x14ac:dyDescent="0.15">
      <c r="A12" s="66">
        <v>6</v>
      </c>
      <c r="B12" s="66"/>
      <c r="C12" s="68" t="str">
        <f>IF(B12="","",基本データ入力シート!$B$15)</f>
        <v/>
      </c>
      <c r="D12" s="66"/>
      <c r="E12" s="98"/>
      <c r="F12" s="66"/>
    </row>
    <row r="13" spans="1:7" ht="19.5" customHeight="1" x14ac:dyDescent="0.15">
      <c r="A13" s="66">
        <v>7</v>
      </c>
      <c r="B13" s="66"/>
      <c r="C13" s="68" t="str">
        <f>IF(B13="","",基本データ入力シート!$B$15)</f>
        <v/>
      </c>
      <c r="D13" s="66"/>
      <c r="E13" s="98"/>
      <c r="F13" s="66"/>
    </row>
    <row r="14" spans="1:7" ht="19.5" customHeight="1" x14ac:dyDescent="0.15">
      <c r="A14" s="66">
        <v>8</v>
      </c>
      <c r="B14" s="66"/>
      <c r="C14" s="68" t="str">
        <f>IF(B14="","",基本データ入力シート!$B$15)</f>
        <v/>
      </c>
      <c r="D14" s="66"/>
      <c r="E14" s="98"/>
      <c r="F14" s="66"/>
    </row>
    <row r="15" spans="1:7" ht="19.5" customHeight="1" x14ac:dyDescent="0.15">
      <c r="A15" s="66">
        <v>9</v>
      </c>
      <c r="B15" s="66"/>
      <c r="C15" s="68" t="str">
        <f>IF(B15="","",基本データ入力シート!$B$15)</f>
        <v/>
      </c>
      <c r="D15" s="66"/>
      <c r="E15" s="98"/>
      <c r="F15" s="66"/>
    </row>
    <row r="16" spans="1:7" ht="19.5" customHeight="1" x14ac:dyDescent="0.15">
      <c r="A16" s="66">
        <v>10</v>
      </c>
      <c r="B16" s="66"/>
      <c r="C16" s="68" t="str">
        <f>IF(B16="","",基本データ入力シート!$B$15)</f>
        <v/>
      </c>
      <c r="D16" s="66"/>
      <c r="E16" s="98"/>
      <c r="F16" s="66"/>
    </row>
    <row r="17" spans="1:6" ht="19.5" customHeight="1" x14ac:dyDescent="0.15">
      <c r="A17" s="66">
        <v>11</v>
      </c>
      <c r="B17" s="66"/>
      <c r="C17" s="68" t="str">
        <f>IF(B17="","",基本データ入力シート!$B$15)</f>
        <v/>
      </c>
      <c r="D17" s="66"/>
      <c r="E17" s="98"/>
      <c r="F17" s="66"/>
    </row>
    <row r="18" spans="1:6" ht="19.5" customHeight="1" x14ac:dyDescent="0.15">
      <c r="A18" s="66">
        <v>12</v>
      </c>
      <c r="B18" s="66"/>
      <c r="C18" s="68" t="str">
        <f>IF(B18="","",基本データ入力シート!$B$15)</f>
        <v/>
      </c>
      <c r="D18" s="66"/>
      <c r="E18" s="98"/>
      <c r="F18" s="66"/>
    </row>
    <row r="19" spans="1:6" ht="19.5" customHeight="1" x14ac:dyDescent="0.15">
      <c r="A19" s="66">
        <v>13</v>
      </c>
      <c r="B19" s="66"/>
      <c r="C19" s="68" t="str">
        <f>IF(B19="","",基本データ入力シート!$B$15)</f>
        <v/>
      </c>
      <c r="D19" s="66"/>
      <c r="E19" s="98"/>
      <c r="F19" s="66"/>
    </row>
    <row r="20" spans="1:6" ht="19.5" customHeight="1" x14ac:dyDescent="0.15">
      <c r="A20" s="66">
        <v>14</v>
      </c>
      <c r="B20" s="66"/>
      <c r="C20" s="68" t="str">
        <f>IF(B20="","",基本データ入力シート!$B$15)</f>
        <v/>
      </c>
      <c r="D20" s="66"/>
      <c r="E20" s="98"/>
      <c r="F20" s="66"/>
    </row>
    <row r="21" spans="1:6" ht="19.5" customHeight="1" x14ac:dyDescent="0.15">
      <c r="A21" s="66">
        <v>15</v>
      </c>
      <c r="B21" s="66"/>
      <c r="C21" s="68" t="str">
        <f>IF(B21="","",基本データ入力シート!$B$15)</f>
        <v/>
      </c>
      <c r="D21" s="66"/>
      <c r="E21" s="98"/>
      <c r="F21" s="66"/>
    </row>
    <row r="22" spans="1:6" ht="19.5" customHeight="1" x14ac:dyDescent="0.15">
      <c r="A22" s="66">
        <v>16</v>
      </c>
      <c r="B22" s="66"/>
      <c r="C22" s="68" t="str">
        <f>IF(B22="","",基本データ入力シート!$B$15)</f>
        <v/>
      </c>
      <c r="D22" s="66"/>
      <c r="E22" s="98"/>
      <c r="F22" s="66"/>
    </row>
    <row r="23" spans="1:6" ht="19.5" customHeight="1" x14ac:dyDescent="0.15">
      <c r="A23" s="66">
        <v>17</v>
      </c>
      <c r="B23" s="66"/>
      <c r="C23" s="68" t="str">
        <f>IF(B23="","",基本データ入力シート!$B$15)</f>
        <v/>
      </c>
      <c r="D23" s="66"/>
      <c r="E23" s="98"/>
      <c r="F23" s="66"/>
    </row>
    <row r="24" spans="1:6" ht="19.5" customHeight="1" x14ac:dyDescent="0.15">
      <c r="A24" s="66">
        <v>18</v>
      </c>
      <c r="B24" s="66"/>
      <c r="C24" s="68" t="str">
        <f>IF(B24="","",基本データ入力シート!$B$15)</f>
        <v/>
      </c>
      <c r="D24" s="66"/>
      <c r="E24" s="98"/>
      <c r="F24" s="66"/>
    </row>
    <row r="25" spans="1:6" ht="19.5" customHeight="1" x14ac:dyDescent="0.15">
      <c r="A25" s="66">
        <v>19</v>
      </c>
      <c r="B25" s="66"/>
      <c r="C25" s="68" t="str">
        <f>IF(B25="","",基本データ入力シート!$B$15)</f>
        <v/>
      </c>
      <c r="D25" s="66"/>
      <c r="E25" s="98"/>
      <c r="F25" s="66"/>
    </row>
    <row r="26" spans="1:6" ht="19.5" customHeight="1" x14ac:dyDescent="0.15">
      <c r="A26" s="66">
        <v>20</v>
      </c>
      <c r="B26" s="66"/>
      <c r="C26" s="68" t="str">
        <f>IF(B26="","",基本データ入力シート!$B$15)</f>
        <v/>
      </c>
      <c r="D26" s="66"/>
      <c r="E26" s="98"/>
      <c r="F26" s="66"/>
    </row>
    <row r="27" spans="1:6" ht="19.5" customHeight="1" x14ac:dyDescent="0.15">
      <c r="A27" s="66">
        <v>21</v>
      </c>
      <c r="B27" s="66"/>
      <c r="C27" s="68" t="str">
        <f>IF(B27="","",基本データ入力シート!$B$15)</f>
        <v/>
      </c>
      <c r="D27" s="66"/>
      <c r="E27" s="98"/>
      <c r="F27" s="66"/>
    </row>
    <row r="28" spans="1:6" ht="19.5" customHeight="1" x14ac:dyDescent="0.15">
      <c r="A28" s="66">
        <v>22</v>
      </c>
      <c r="B28" s="66"/>
      <c r="C28" s="68" t="str">
        <f>IF(B28="","",基本データ入力シート!$B$15)</f>
        <v/>
      </c>
      <c r="D28" s="66"/>
      <c r="E28" s="98"/>
      <c r="F28" s="66"/>
    </row>
    <row r="29" spans="1:6" ht="19.5" customHeight="1" x14ac:dyDescent="0.15">
      <c r="A29" s="66">
        <v>23</v>
      </c>
      <c r="B29" s="66"/>
      <c r="C29" s="68" t="str">
        <f>IF(B29="","",基本データ入力シート!$B$15)</f>
        <v/>
      </c>
      <c r="D29" s="66"/>
      <c r="E29" s="98"/>
      <c r="F29" s="66"/>
    </row>
    <row r="30" spans="1:6" ht="19.5" customHeight="1" x14ac:dyDescent="0.15">
      <c r="A30" s="66">
        <v>24</v>
      </c>
      <c r="B30" s="66"/>
      <c r="C30" s="68" t="str">
        <f>IF(B30="","",基本データ入力シート!$B$15)</f>
        <v/>
      </c>
      <c r="D30" s="66"/>
      <c r="E30" s="98"/>
      <c r="F30" s="66"/>
    </row>
    <row r="31" spans="1:6" ht="19.5" customHeight="1" x14ac:dyDescent="0.15">
      <c r="A31" s="66">
        <v>25</v>
      </c>
      <c r="B31" s="66"/>
      <c r="C31" s="68" t="str">
        <f>IF(B31="","",基本データ入力シート!$B$15)</f>
        <v/>
      </c>
      <c r="D31" s="66"/>
      <c r="E31" s="98"/>
      <c r="F31" s="66"/>
    </row>
    <row r="32" spans="1:6" x14ac:dyDescent="0.15">
      <c r="A32" s="65"/>
      <c r="B32" s="65"/>
      <c r="C32" s="65"/>
      <c r="D32" s="65"/>
      <c r="E32" s="65"/>
      <c r="F32" s="65"/>
    </row>
    <row r="34" spans="1:7" ht="13.5" customHeight="1" x14ac:dyDescent="0.15">
      <c r="B34" s="231" t="s">
        <v>48</v>
      </c>
      <c r="C34" s="233" t="str">
        <f>基本データ入力シート!$B$2</f>
        <v>令和６年度　第76回滋賀県クラス別バドミントン選手権大会</v>
      </c>
      <c r="D34" s="234"/>
      <c r="E34" s="234"/>
      <c r="F34" s="235"/>
    </row>
    <row r="35" spans="1:7" ht="13.5" customHeight="1" x14ac:dyDescent="0.15">
      <c r="B35" s="232"/>
      <c r="C35" s="236"/>
      <c r="D35" s="237"/>
      <c r="E35" s="237"/>
      <c r="F35" s="238"/>
    </row>
    <row r="36" spans="1:7" ht="13.5" customHeight="1" x14ac:dyDescent="0.15">
      <c r="B36" s="60"/>
      <c r="C36" s="60"/>
      <c r="D36" s="60"/>
      <c r="E36" s="61"/>
    </row>
    <row r="37" spans="1:7" ht="21.75" customHeight="1" x14ac:dyDescent="0.15">
      <c r="A37" s="63" t="s">
        <v>49</v>
      </c>
      <c r="B37" s="228" t="str">
        <f>B4</f>
        <v>Ｂクラス：男子シングルス</v>
      </c>
      <c r="C37" s="229"/>
      <c r="D37" s="230"/>
      <c r="E37" s="62"/>
      <c r="F37" s="64" t="s">
        <v>66</v>
      </c>
      <c r="G37" s="61"/>
    </row>
    <row r="38" spans="1:7" ht="21.75" customHeight="1" x14ac:dyDescent="0.15">
      <c r="A38" s="69">
        <f>COUNTA(B40:B64)</f>
        <v>0</v>
      </c>
    </row>
    <row r="39" spans="1:7" ht="19.5" customHeight="1" x14ac:dyDescent="0.15">
      <c r="A39" s="67" t="s">
        <v>50</v>
      </c>
      <c r="B39" s="67" t="s">
        <v>51</v>
      </c>
      <c r="C39" s="67" t="s">
        <v>60</v>
      </c>
      <c r="D39" s="67" t="s">
        <v>52</v>
      </c>
      <c r="E39" s="149" t="s">
        <v>155</v>
      </c>
      <c r="F39" s="67" t="s">
        <v>156</v>
      </c>
    </row>
    <row r="40" spans="1:7" ht="19.5" customHeight="1" x14ac:dyDescent="0.15">
      <c r="A40" s="66">
        <v>26</v>
      </c>
      <c r="B40" s="66"/>
      <c r="C40" s="68" t="str">
        <f>IF(B40="","",基本データ入力シート!$B$15)</f>
        <v/>
      </c>
      <c r="D40" s="66"/>
      <c r="E40" s="98"/>
      <c r="F40" s="66"/>
    </row>
    <row r="41" spans="1:7" ht="19.5" customHeight="1" x14ac:dyDescent="0.15">
      <c r="A41" s="66">
        <v>27</v>
      </c>
      <c r="B41" s="66"/>
      <c r="C41" s="68" t="str">
        <f>IF(B41="","",基本データ入力シート!$B$15)</f>
        <v/>
      </c>
      <c r="D41" s="66"/>
      <c r="E41" s="98"/>
      <c r="F41" s="66"/>
    </row>
    <row r="42" spans="1:7" ht="19.5" customHeight="1" x14ac:dyDescent="0.15">
      <c r="A42" s="66">
        <v>28</v>
      </c>
      <c r="B42" s="66"/>
      <c r="C42" s="68" t="str">
        <f>IF(B42="","",基本データ入力シート!$B$15)</f>
        <v/>
      </c>
      <c r="D42" s="66"/>
      <c r="E42" s="98"/>
      <c r="F42" s="66"/>
    </row>
    <row r="43" spans="1:7" ht="19.5" customHeight="1" x14ac:dyDescent="0.15">
      <c r="A43" s="66">
        <v>29</v>
      </c>
      <c r="B43" s="66"/>
      <c r="C43" s="68" t="str">
        <f>IF(B43="","",基本データ入力シート!$B$15)</f>
        <v/>
      </c>
      <c r="D43" s="66"/>
      <c r="E43" s="98"/>
      <c r="F43" s="66"/>
    </row>
    <row r="44" spans="1:7" ht="19.5" customHeight="1" x14ac:dyDescent="0.15">
      <c r="A44" s="66">
        <v>30</v>
      </c>
      <c r="B44" s="66"/>
      <c r="C44" s="68" t="str">
        <f>IF(B44="","",基本データ入力シート!$B$15)</f>
        <v/>
      </c>
      <c r="D44" s="66"/>
      <c r="E44" s="98"/>
      <c r="F44" s="66"/>
    </row>
    <row r="45" spans="1:7" ht="19.5" customHeight="1" x14ac:dyDescent="0.15">
      <c r="A45" s="66">
        <v>31</v>
      </c>
      <c r="B45" s="66"/>
      <c r="C45" s="68" t="str">
        <f>IF(B45="","",基本データ入力シート!$B$15)</f>
        <v/>
      </c>
      <c r="D45" s="66"/>
      <c r="E45" s="98"/>
      <c r="F45" s="66"/>
    </row>
    <row r="46" spans="1:7" ht="19.5" customHeight="1" x14ac:dyDescent="0.15">
      <c r="A46" s="66">
        <v>32</v>
      </c>
      <c r="B46" s="66"/>
      <c r="C46" s="68" t="str">
        <f>IF(B46="","",基本データ入力シート!$B$15)</f>
        <v/>
      </c>
      <c r="D46" s="66"/>
      <c r="E46" s="98"/>
      <c r="F46" s="66"/>
    </row>
    <row r="47" spans="1:7" ht="19.5" customHeight="1" x14ac:dyDescent="0.15">
      <c r="A47" s="66">
        <v>33</v>
      </c>
      <c r="B47" s="66"/>
      <c r="C47" s="68" t="str">
        <f>IF(B47="","",基本データ入力シート!$B$15)</f>
        <v/>
      </c>
      <c r="D47" s="66"/>
      <c r="E47" s="98"/>
      <c r="F47" s="66"/>
    </row>
    <row r="48" spans="1:7" ht="19.5" customHeight="1" x14ac:dyDescent="0.15">
      <c r="A48" s="66">
        <v>34</v>
      </c>
      <c r="B48" s="66"/>
      <c r="C48" s="68" t="str">
        <f>IF(B48="","",基本データ入力シート!$B$15)</f>
        <v/>
      </c>
      <c r="D48" s="66"/>
      <c r="E48" s="98"/>
      <c r="F48" s="66"/>
    </row>
    <row r="49" spans="1:6" ht="19.5" customHeight="1" x14ac:dyDescent="0.15">
      <c r="A49" s="66">
        <v>35</v>
      </c>
      <c r="B49" s="66"/>
      <c r="C49" s="68" t="str">
        <f>IF(B49="","",基本データ入力シート!$B$15)</f>
        <v/>
      </c>
      <c r="D49" s="66"/>
      <c r="E49" s="98"/>
      <c r="F49" s="66"/>
    </row>
    <row r="50" spans="1:6" ht="19.5" customHeight="1" x14ac:dyDescent="0.15">
      <c r="A50" s="66">
        <v>36</v>
      </c>
      <c r="B50" s="66"/>
      <c r="C50" s="68" t="str">
        <f>IF(B50="","",基本データ入力シート!$B$15)</f>
        <v/>
      </c>
      <c r="D50" s="66"/>
      <c r="E50" s="98"/>
      <c r="F50" s="66"/>
    </row>
    <row r="51" spans="1:6" ht="19.5" customHeight="1" x14ac:dyDescent="0.15">
      <c r="A51" s="66">
        <v>37</v>
      </c>
      <c r="B51" s="66"/>
      <c r="C51" s="68" t="str">
        <f>IF(B51="","",基本データ入力シート!$B$15)</f>
        <v/>
      </c>
      <c r="D51" s="66"/>
      <c r="E51" s="98"/>
      <c r="F51" s="66"/>
    </row>
    <row r="52" spans="1:6" ht="19.5" customHeight="1" x14ac:dyDescent="0.15">
      <c r="A52" s="66">
        <v>38</v>
      </c>
      <c r="B52" s="66"/>
      <c r="C52" s="68" t="str">
        <f>IF(B52="","",基本データ入力シート!$B$15)</f>
        <v/>
      </c>
      <c r="D52" s="66"/>
      <c r="E52" s="98"/>
      <c r="F52" s="66"/>
    </row>
    <row r="53" spans="1:6" ht="19.5" customHeight="1" x14ac:dyDescent="0.15">
      <c r="A53" s="66">
        <v>39</v>
      </c>
      <c r="B53" s="66"/>
      <c r="C53" s="68" t="str">
        <f>IF(B53="","",基本データ入力シート!$B$15)</f>
        <v/>
      </c>
      <c r="D53" s="66"/>
      <c r="E53" s="98"/>
      <c r="F53" s="66"/>
    </row>
    <row r="54" spans="1:6" ht="19.5" customHeight="1" x14ac:dyDescent="0.15">
      <c r="A54" s="66">
        <v>40</v>
      </c>
      <c r="B54" s="66"/>
      <c r="C54" s="68" t="str">
        <f>IF(B54="","",基本データ入力シート!$B$15)</f>
        <v/>
      </c>
      <c r="D54" s="66"/>
      <c r="E54" s="98"/>
      <c r="F54" s="66"/>
    </row>
    <row r="55" spans="1:6" ht="19.5" customHeight="1" x14ac:dyDescent="0.15">
      <c r="A55" s="66">
        <v>41</v>
      </c>
      <c r="B55" s="66"/>
      <c r="C55" s="68" t="str">
        <f>IF(B55="","",基本データ入力シート!$B$15)</f>
        <v/>
      </c>
      <c r="D55" s="66"/>
      <c r="E55" s="98"/>
      <c r="F55" s="66"/>
    </row>
    <row r="56" spans="1:6" ht="19.5" customHeight="1" x14ac:dyDescent="0.15">
      <c r="A56" s="66">
        <v>42</v>
      </c>
      <c r="B56" s="66"/>
      <c r="C56" s="68" t="str">
        <f>IF(B56="","",基本データ入力シート!$B$15)</f>
        <v/>
      </c>
      <c r="D56" s="66"/>
      <c r="E56" s="98"/>
      <c r="F56" s="66"/>
    </row>
    <row r="57" spans="1:6" ht="19.5" customHeight="1" x14ac:dyDescent="0.15">
      <c r="A57" s="66">
        <v>43</v>
      </c>
      <c r="B57" s="66"/>
      <c r="C57" s="68" t="str">
        <f>IF(B57="","",基本データ入力シート!$B$15)</f>
        <v/>
      </c>
      <c r="D57" s="66"/>
      <c r="E57" s="98"/>
      <c r="F57" s="66"/>
    </row>
    <row r="58" spans="1:6" ht="19.5" customHeight="1" x14ac:dyDescent="0.15">
      <c r="A58" s="66">
        <v>44</v>
      </c>
      <c r="B58" s="66"/>
      <c r="C58" s="68" t="str">
        <f>IF(B58="","",基本データ入力シート!$B$15)</f>
        <v/>
      </c>
      <c r="D58" s="66"/>
      <c r="E58" s="98"/>
      <c r="F58" s="66"/>
    </row>
    <row r="59" spans="1:6" ht="19.5" customHeight="1" x14ac:dyDescent="0.15">
      <c r="A59" s="66">
        <v>45</v>
      </c>
      <c r="B59" s="66"/>
      <c r="C59" s="68" t="str">
        <f>IF(B59="","",基本データ入力シート!$B$15)</f>
        <v/>
      </c>
      <c r="D59" s="66"/>
      <c r="E59" s="98"/>
      <c r="F59" s="66"/>
    </row>
    <row r="60" spans="1:6" ht="19.5" customHeight="1" x14ac:dyDescent="0.15">
      <c r="A60" s="66">
        <v>46</v>
      </c>
      <c r="B60" s="66"/>
      <c r="C60" s="68" t="str">
        <f>IF(B60="","",基本データ入力シート!$B$15)</f>
        <v/>
      </c>
      <c r="D60" s="66"/>
      <c r="E60" s="98"/>
      <c r="F60" s="66"/>
    </row>
    <row r="61" spans="1:6" ht="19.5" customHeight="1" x14ac:dyDescent="0.15">
      <c r="A61" s="66">
        <v>47</v>
      </c>
      <c r="B61" s="66"/>
      <c r="C61" s="68" t="str">
        <f>IF(B61="","",基本データ入力シート!$B$15)</f>
        <v/>
      </c>
      <c r="D61" s="66"/>
      <c r="E61" s="98"/>
      <c r="F61" s="66"/>
    </row>
    <row r="62" spans="1:6" ht="19.5" customHeight="1" x14ac:dyDescent="0.15">
      <c r="A62" s="66">
        <v>48</v>
      </c>
      <c r="B62" s="66"/>
      <c r="C62" s="68" t="str">
        <f>IF(B62="","",基本データ入力シート!$B$15)</f>
        <v/>
      </c>
      <c r="D62" s="66"/>
      <c r="E62" s="98"/>
      <c r="F62" s="66"/>
    </row>
    <row r="63" spans="1:6" ht="19.5" customHeight="1" x14ac:dyDescent="0.15">
      <c r="A63" s="66">
        <v>49</v>
      </c>
      <c r="B63" s="66"/>
      <c r="C63" s="68" t="str">
        <f>IF(B63="","",基本データ入力シート!$B$15)</f>
        <v/>
      </c>
      <c r="D63" s="66"/>
      <c r="E63" s="98"/>
      <c r="F63" s="66"/>
    </row>
    <row r="64" spans="1:6" ht="19.5" customHeight="1" x14ac:dyDescent="0.15">
      <c r="A64" s="66">
        <v>50</v>
      </c>
      <c r="B64" s="66"/>
      <c r="C64" s="68" t="str">
        <f>IF(B64="","",基本データ入力シート!$B$15)</f>
        <v/>
      </c>
      <c r="D64" s="66"/>
      <c r="E64" s="98"/>
      <c r="F64" s="66"/>
    </row>
    <row r="65" spans="1:6" x14ac:dyDescent="0.15">
      <c r="A65" s="65"/>
      <c r="B65" s="65"/>
      <c r="C65" s="65"/>
      <c r="D65" s="65"/>
      <c r="E65" s="65"/>
      <c r="F65" s="65"/>
    </row>
  </sheetData>
  <mergeCells count="7">
    <mergeCell ref="A1:A2"/>
    <mergeCell ref="B34:B35"/>
    <mergeCell ref="C34:F35"/>
    <mergeCell ref="B37:D37"/>
    <mergeCell ref="B1:B2"/>
    <mergeCell ref="C1:F2"/>
    <mergeCell ref="B4:D4"/>
  </mergeCells>
  <phoneticPr fontId="4"/>
  <conditionalFormatting sqref="B7:B31">
    <cfRule type="cellIs" dxfId="99" priority="2" operator="equal">
      <formula>0</formula>
    </cfRule>
  </conditionalFormatting>
  <conditionalFormatting sqref="B40:B64">
    <cfRule type="cellIs" dxfId="98" priority="4" operator="equal">
      <formula>0</formula>
    </cfRule>
  </conditionalFormatting>
  <conditionalFormatting sqref="D7:F31">
    <cfRule type="cellIs" dxfId="97" priority="1" operator="equal">
      <formula>0</formula>
    </cfRule>
  </conditionalFormatting>
  <conditionalFormatting sqref="D40:F64">
    <cfRule type="cellIs" dxfId="96" priority="5" operator="equal">
      <formula>0</formula>
    </cfRule>
  </conditionalFormatting>
  <pageMargins left="0.62992125984251968" right="0.23622047244094491" top="0.55118110236220474" bottom="0.55118110236220474" header="0.31496062992125984" footer="0.31496062992125984"/>
  <pageSetup paperSize="9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3" tint="0.39997558519241921"/>
  </sheetPr>
  <dimension ref="A1:G65"/>
  <sheetViews>
    <sheetView workbookViewId="0">
      <selection sqref="A1:A2"/>
    </sheetView>
    <sheetView workbookViewId="1"/>
  </sheetViews>
  <sheetFormatPr defaultColWidth="9" defaultRowHeight="13.5" x14ac:dyDescent="0.15"/>
  <cols>
    <col min="1" max="1" width="5.625" customWidth="1"/>
    <col min="2" max="2" width="19.625" customWidth="1"/>
    <col min="3" max="3" width="16" customWidth="1"/>
    <col min="4" max="4" width="7.5" customWidth="1"/>
    <col min="5" max="5" width="19.25" customWidth="1"/>
    <col min="6" max="6" width="24.5" customWidth="1"/>
  </cols>
  <sheetData>
    <row r="1" spans="1:7" ht="13.5" customHeight="1" x14ac:dyDescent="0.15">
      <c r="A1" s="227">
        <f>A5+A38</f>
        <v>0</v>
      </c>
      <c r="B1" s="231" t="s">
        <v>48</v>
      </c>
      <c r="C1" s="233" t="str">
        <f>基本データ入力シート!$B$2</f>
        <v>令和６年度　第76回滋賀県クラス別バドミントン選手権大会</v>
      </c>
      <c r="D1" s="234"/>
      <c r="E1" s="234"/>
      <c r="F1" s="235"/>
    </row>
    <row r="2" spans="1:7" ht="13.5" customHeight="1" x14ac:dyDescent="0.15">
      <c r="A2" s="227"/>
      <c r="B2" s="232"/>
      <c r="C2" s="236"/>
      <c r="D2" s="237"/>
      <c r="E2" s="237"/>
      <c r="F2" s="238"/>
    </row>
    <row r="3" spans="1:7" ht="13.5" customHeight="1" x14ac:dyDescent="0.15">
      <c r="B3" s="60"/>
      <c r="C3" s="60"/>
      <c r="D3" s="60"/>
      <c r="E3" s="61"/>
    </row>
    <row r="4" spans="1:7" ht="21.75" customHeight="1" x14ac:dyDescent="0.15">
      <c r="A4" s="63" t="s">
        <v>49</v>
      </c>
      <c r="B4" s="228" t="s">
        <v>105</v>
      </c>
      <c r="C4" s="229"/>
      <c r="D4" s="230"/>
      <c r="F4" s="64" t="s">
        <v>67</v>
      </c>
      <c r="G4" s="61"/>
    </row>
    <row r="5" spans="1:7" ht="21.75" customHeight="1" x14ac:dyDescent="0.15">
      <c r="A5" s="69">
        <f>COUNTA(B7:B31)</f>
        <v>0</v>
      </c>
    </row>
    <row r="6" spans="1:7" ht="19.5" customHeight="1" x14ac:dyDescent="0.15">
      <c r="A6" s="67" t="s">
        <v>50</v>
      </c>
      <c r="B6" s="67" t="s">
        <v>51</v>
      </c>
      <c r="C6" s="67" t="s">
        <v>60</v>
      </c>
      <c r="D6" s="67" t="s">
        <v>52</v>
      </c>
      <c r="E6" s="149" t="s">
        <v>155</v>
      </c>
      <c r="F6" s="67" t="s">
        <v>156</v>
      </c>
    </row>
    <row r="7" spans="1:7" ht="19.5" customHeight="1" x14ac:dyDescent="0.15">
      <c r="A7" s="66">
        <v>1</v>
      </c>
      <c r="B7" s="66"/>
      <c r="C7" s="68" t="str">
        <f>IF(B7="","",基本データ入力シート!$B$15)</f>
        <v/>
      </c>
      <c r="D7" s="66"/>
      <c r="E7" s="66"/>
      <c r="F7" s="66"/>
    </row>
    <row r="8" spans="1:7" ht="19.5" customHeight="1" x14ac:dyDescent="0.15">
      <c r="A8" s="66">
        <v>2</v>
      </c>
      <c r="B8" s="66"/>
      <c r="C8" s="68" t="str">
        <f>IF(B8="","",基本データ入力シート!$B$15)</f>
        <v/>
      </c>
      <c r="D8" s="66"/>
      <c r="E8" s="98"/>
      <c r="F8" s="66"/>
    </row>
    <row r="9" spans="1:7" ht="19.5" customHeight="1" x14ac:dyDescent="0.15">
      <c r="A9" s="66">
        <v>3</v>
      </c>
      <c r="B9" s="66"/>
      <c r="C9" s="68" t="str">
        <f>IF(B9="","",基本データ入力シート!$B$15)</f>
        <v/>
      </c>
      <c r="D9" s="66"/>
      <c r="E9" s="98"/>
      <c r="F9" s="66"/>
    </row>
    <row r="10" spans="1:7" ht="19.5" customHeight="1" x14ac:dyDescent="0.15">
      <c r="A10" s="66">
        <v>4</v>
      </c>
      <c r="B10" s="66"/>
      <c r="C10" s="68" t="str">
        <f>IF(B10="","",基本データ入力シート!$B$15)</f>
        <v/>
      </c>
      <c r="D10" s="66"/>
      <c r="E10" s="98"/>
      <c r="F10" s="66"/>
    </row>
    <row r="11" spans="1:7" ht="19.5" customHeight="1" x14ac:dyDescent="0.15">
      <c r="A11" s="66">
        <v>5</v>
      </c>
      <c r="B11" s="66"/>
      <c r="C11" s="68" t="str">
        <f>IF(B11="","",基本データ入力シート!$B$15)</f>
        <v/>
      </c>
      <c r="D11" s="66"/>
      <c r="E11" s="98"/>
      <c r="F11" s="66"/>
    </row>
    <row r="12" spans="1:7" ht="19.5" customHeight="1" x14ac:dyDescent="0.15">
      <c r="A12" s="66">
        <v>6</v>
      </c>
      <c r="B12" s="66"/>
      <c r="C12" s="68" t="str">
        <f>IF(B12="","",基本データ入力シート!$B$15)</f>
        <v/>
      </c>
      <c r="D12" s="66"/>
      <c r="E12" s="98"/>
      <c r="F12" s="66"/>
    </row>
    <row r="13" spans="1:7" ht="19.5" customHeight="1" x14ac:dyDescent="0.15">
      <c r="A13" s="66">
        <v>7</v>
      </c>
      <c r="B13" s="66"/>
      <c r="C13" s="68" t="str">
        <f>IF(B13="","",基本データ入力シート!$B$15)</f>
        <v/>
      </c>
      <c r="D13" s="66"/>
      <c r="E13" s="98"/>
      <c r="F13" s="66"/>
    </row>
    <row r="14" spans="1:7" ht="19.5" customHeight="1" x14ac:dyDescent="0.15">
      <c r="A14" s="66">
        <v>8</v>
      </c>
      <c r="B14" s="66"/>
      <c r="C14" s="68" t="str">
        <f>IF(B14="","",基本データ入力シート!$B$15)</f>
        <v/>
      </c>
      <c r="D14" s="66"/>
      <c r="E14" s="98"/>
      <c r="F14" s="66"/>
    </row>
    <row r="15" spans="1:7" ht="19.5" customHeight="1" x14ac:dyDescent="0.15">
      <c r="A15" s="66">
        <v>9</v>
      </c>
      <c r="B15" s="66"/>
      <c r="C15" s="68" t="str">
        <f>IF(B15="","",基本データ入力シート!$B$15)</f>
        <v/>
      </c>
      <c r="D15" s="66"/>
      <c r="E15" s="98"/>
      <c r="F15" s="66"/>
    </row>
    <row r="16" spans="1:7" ht="19.5" customHeight="1" x14ac:dyDescent="0.15">
      <c r="A16" s="66">
        <v>10</v>
      </c>
      <c r="B16" s="66"/>
      <c r="C16" s="68" t="str">
        <f>IF(B16="","",基本データ入力シート!$B$15)</f>
        <v/>
      </c>
      <c r="D16" s="66"/>
      <c r="E16" s="98"/>
      <c r="F16" s="66"/>
    </row>
    <row r="17" spans="1:6" ht="19.5" customHeight="1" x14ac:dyDescent="0.15">
      <c r="A17" s="66">
        <v>11</v>
      </c>
      <c r="B17" s="66"/>
      <c r="C17" s="68" t="str">
        <f>IF(B17="","",基本データ入力シート!$B$15)</f>
        <v/>
      </c>
      <c r="D17" s="66"/>
      <c r="E17" s="98"/>
      <c r="F17" s="66"/>
    </row>
    <row r="18" spans="1:6" ht="19.5" customHeight="1" x14ac:dyDescent="0.15">
      <c r="A18" s="66">
        <v>12</v>
      </c>
      <c r="B18" s="66"/>
      <c r="C18" s="68" t="str">
        <f>IF(B18="","",基本データ入力シート!$B$15)</f>
        <v/>
      </c>
      <c r="D18" s="66"/>
      <c r="E18" s="98"/>
      <c r="F18" s="66"/>
    </row>
    <row r="19" spans="1:6" ht="19.5" customHeight="1" x14ac:dyDescent="0.15">
      <c r="A19" s="66">
        <v>13</v>
      </c>
      <c r="B19" s="66"/>
      <c r="C19" s="68" t="str">
        <f>IF(B19="","",基本データ入力シート!$B$15)</f>
        <v/>
      </c>
      <c r="D19" s="66"/>
      <c r="E19" s="98"/>
      <c r="F19" s="66"/>
    </row>
    <row r="20" spans="1:6" ht="19.5" customHeight="1" x14ac:dyDescent="0.15">
      <c r="A20" s="66">
        <v>14</v>
      </c>
      <c r="B20" s="66"/>
      <c r="C20" s="68" t="str">
        <f>IF(B20="","",基本データ入力シート!$B$15)</f>
        <v/>
      </c>
      <c r="D20" s="66"/>
      <c r="E20" s="98"/>
      <c r="F20" s="66"/>
    </row>
    <row r="21" spans="1:6" ht="19.5" customHeight="1" x14ac:dyDescent="0.15">
      <c r="A21" s="66">
        <v>15</v>
      </c>
      <c r="B21" s="66"/>
      <c r="C21" s="68" t="str">
        <f>IF(B21="","",基本データ入力シート!$B$15)</f>
        <v/>
      </c>
      <c r="D21" s="66"/>
      <c r="E21" s="98"/>
      <c r="F21" s="66"/>
    </row>
    <row r="22" spans="1:6" ht="19.5" customHeight="1" x14ac:dyDescent="0.15">
      <c r="A22" s="66">
        <v>16</v>
      </c>
      <c r="B22" s="66"/>
      <c r="C22" s="68" t="str">
        <f>IF(B22="","",基本データ入力シート!$B$15)</f>
        <v/>
      </c>
      <c r="D22" s="66"/>
      <c r="E22" s="98"/>
      <c r="F22" s="66"/>
    </row>
    <row r="23" spans="1:6" ht="19.5" customHeight="1" x14ac:dyDescent="0.15">
      <c r="A23" s="66">
        <v>17</v>
      </c>
      <c r="B23" s="66"/>
      <c r="C23" s="68" t="str">
        <f>IF(B23="","",基本データ入力シート!$B$15)</f>
        <v/>
      </c>
      <c r="D23" s="66"/>
      <c r="E23" s="98"/>
      <c r="F23" s="66"/>
    </row>
    <row r="24" spans="1:6" ht="19.5" customHeight="1" x14ac:dyDescent="0.15">
      <c r="A24" s="66">
        <v>18</v>
      </c>
      <c r="B24" s="66"/>
      <c r="C24" s="68" t="str">
        <f>IF(B24="","",基本データ入力シート!$B$15)</f>
        <v/>
      </c>
      <c r="D24" s="66"/>
      <c r="E24" s="98"/>
      <c r="F24" s="66"/>
    </row>
    <row r="25" spans="1:6" ht="19.5" customHeight="1" x14ac:dyDescent="0.15">
      <c r="A25" s="66">
        <v>19</v>
      </c>
      <c r="B25" s="66"/>
      <c r="C25" s="68" t="str">
        <f>IF(B25="","",基本データ入力シート!$B$15)</f>
        <v/>
      </c>
      <c r="D25" s="66"/>
      <c r="E25" s="98"/>
      <c r="F25" s="66"/>
    </row>
    <row r="26" spans="1:6" ht="19.5" customHeight="1" x14ac:dyDescent="0.15">
      <c r="A26" s="66">
        <v>20</v>
      </c>
      <c r="B26" s="66"/>
      <c r="C26" s="68" t="str">
        <f>IF(B26="","",基本データ入力シート!$B$15)</f>
        <v/>
      </c>
      <c r="D26" s="66"/>
      <c r="E26" s="98"/>
      <c r="F26" s="66"/>
    </row>
    <row r="27" spans="1:6" ht="19.5" customHeight="1" x14ac:dyDescent="0.15">
      <c r="A27" s="66">
        <v>21</v>
      </c>
      <c r="B27" s="66"/>
      <c r="C27" s="68" t="str">
        <f>IF(B27="","",基本データ入力シート!$B$15)</f>
        <v/>
      </c>
      <c r="D27" s="66"/>
      <c r="E27" s="98"/>
      <c r="F27" s="66"/>
    </row>
    <row r="28" spans="1:6" ht="19.5" customHeight="1" x14ac:dyDescent="0.15">
      <c r="A28" s="66">
        <v>22</v>
      </c>
      <c r="B28" s="66"/>
      <c r="C28" s="68" t="str">
        <f>IF(B28="","",基本データ入力シート!$B$15)</f>
        <v/>
      </c>
      <c r="D28" s="66"/>
      <c r="E28" s="98"/>
      <c r="F28" s="66"/>
    </row>
    <row r="29" spans="1:6" ht="19.5" customHeight="1" x14ac:dyDescent="0.15">
      <c r="A29" s="66">
        <v>23</v>
      </c>
      <c r="B29" s="66"/>
      <c r="C29" s="68" t="str">
        <f>IF(B29="","",基本データ入力シート!$B$15)</f>
        <v/>
      </c>
      <c r="D29" s="66"/>
      <c r="E29" s="98"/>
      <c r="F29" s="66"/>
    </row>
    <row r="30" spans="1:6" ht="19.5" customHeight="1" x14ac:dyDescent="0.15">
      <c r="A30" s="66">
        <v>24</v>
      </c>
      <c r="B30" s="66"/>
      <c r="C30" s="68" t="str">
        <f>IF(B30="","",基本データ入力シート!$B$15)</f>
        <v/>
      </c>
      <c r="D30" s="66"/>
      <c r="E30" s="98"/>
      <c r="F30" s="66"/>
    </row>
    <row r="31" spans="1:6" ht="19.5" customHeight="1" x14ac:dyDescent="0.15">
      <c r="A31" s="66">
        <v>25</v>
      </c>
      <c r="B31" s="66"/>
      <c r="C31" s="68" t="str">
        <f>IF(B31="","",基本データ入力シート!$B$15)</f>
        <v/>
      </c>
      <c r="D31" s="66"/>
      <c r="E31" s="98"/>
      <c r="F31" s="66"/>
    </row>
    <row r="32" spans="1:6" x14ac:dyDescent="0.15">
      <c r="A32" s="65"/>
      <c r="B32" s="65"/>
      <c r="C32" s="65"/>
      <c r="D32" s="65"/>
      <c r="E32" s="65"/>
      <c r="F32" s="65"/>
    </row>
    <row r="34" spans="1:7" ht="13.5" customHeight="1" x14ac:dyDescent="0.15">
      <c r="B34" s="231" t="s">
        <v>48</v>
      </c>
      <c r="C34" s="233" t="str">
        <f>基本データ入力シート!$B$2</f>
        <v>令和６年度　第76回滋賀県クラス別バドミントン選手権大会</v>
      </c>
      <c r="D34" s="234"/>
      <c r="E34" s="234"/>
      <c r="F34" s="235"/>
    </row>
    <row r="35" spans="1:7" ht="13.5" customHeight="1" x14ac:dyDescent="0.15">
      <c r="B35" s="232"/>
      <c r="C35" s="236"/>
      <c r="D35" s="237"/>
      <c r="E35" s="237"/>
      <c r="F35" s="238"/>
    </row>
    <row r="36" spans="1:7" ht="13.5" customHeight="1" x14ac:dyDescent="0.15">
      <c r="B36" s="60"/>
      <c r="C36" s="60"/>
      <c r="D36" s="60"/>
      <c r="E36" s="61"/>
    </row>
    <row r="37" spans="1:7" ht="21.75" customHeight="1" x14ac:dyDescent="0.15">
      <c r="A37" s="63" t="s">
        <v>49</v>
      </c>
      <c r="B37" s="228" t="str">
        <f>B4</f>
        <v>Ｃクラス：男子シングルス</v>
      </c>
      <c r="C37" s="229"/>
      <c r="D37" s="230"/>
      <c r="E37" s="62"/>
      <c r="F37" s="64" t="s">
        <v>66</v>
      </c>
      <c r="G37" s="61"/>
    </row>
    <row r="38" spans="1:7" ht="21.75" customHeight="1" x14ac:dyDescent="0.15">
      <c r="A38" s="69">
        <f>COUNTA(B40:B64)</f>
        <v>0</v>
      </c>
    </row>
    <row r="39" spans="1:7" ht="19.5" customHeight="1" x14ac:dyDescent="0.15">
      <c r="A39" s="67" t="s">
        <v>50</v>
      </c>
      <c r="B39" s="67" t="s">
        <v>51</v>
      </c>
      <c r="C39" s="67" t="s">
        <v>60</v>
      </c>
      <c r="D39" s="67" t="s">
        <v>52</v>
      </c>
      <c r="E39" s="149" t="s">
        <v>155</v>
      </c>
      <c r="F39" s="67" t="s">
        <v>156</v>
      </c>
    </row>
    <row r="40" spans="1:7" ht="19.5" customHeight="1" x14ac:dyDescent="0.15">
      <c r="A40" s="66">
        <v>26</v>
      </c>
      <c r="B40" s="66"/>
      <c r="C40" s="68" t="str">
        <f>IF(B40="","",基本データ入力シート!$B$15)</f>
        <v/>
      </c>
      <c r="D40" s="66"/>
      <c r="E40" s="98"/>
      <c r="F40" s="66"/>
    </row>
    <row r="41" spans="1:7" ht="19.5" customHeight="1" x14ac:dyDescent="0.15">
      <c r="A41" s="66">
        <v>27</v>
      </c>
      <c r="B41" s="66"/>
      <c r="C41" s="68" t="str">
        <f>IF(B41="","",基本データ入力シート!$B$15)</f>
        <v/>
      </c>
      <c r="D41" s="66"/>
      <c r="E41" s="98"/>
      <c r="F41" s="66"/>
    </row>
    <row r="42" spans="1:7" ht="19.5" customHeight="1" x14ac:dyDescent="0.15">
      <c r="A42" s="66">
        <v>28</v>
      </c>
      <c r="B42" s="66"/>
      <c r="C42" s="68" t="str">
        <f>IF(B42="","",基本データ入力シート!$B$15)</f>
        <v/>
      </c>
      <c r="D42" s="66"/>
      <c r="E42" s="98"/>
      <c r="F42" s="66"/>
    </row>
    <row r="43" spans="1:7" ht="19.5" customHeight="1" x14ac:dyDescent="0.15">
      <c r="A43" s="66">
        <v>29</v>
      </c>
      <c r="B43" s="66"/>
      <c r="C43" s="68" t="str">
        <f>IF(B43="","",基本データ入力シート!$B$15)</f>
        <v/>
      </c>
      <c r="D43" s="66"/>
      <c r="E43" s="98"/>
      <c r="F43" s="66"/>
    </row>
    <row r="44" spans="1:7" ht="19.5" customHeight="1" x14ac:dyDescent="0.15">
      <c r="A44" s="66">
        <v>30</v>
      </c>
      <c r="B44" s="66"/>
      <c r="C44" s="68" t="str">
        <f>IF(B44="","",基本データ入力シート!$B$15)</f>
        <v/>
      </c>
      <c r="D44" s="66"/>
      <c r="E44" s="98"/>
      <c r="F44" s="66"/>
    </row>
    <row r="45" spans="1:7" ht="19.5" customHeight="1" x14ac:dyDescent="0.15">
      <c r="A45" s="66">
        <v>31</v>
      </c>
      <c r="B45" s="66"/>
      <c r="C45" s="68" t="str">
        <f>IF(B45="","",基本データ入力シート!$B$15)</f>
        <v/>
      </c>
      <c r="D45" s="66"/>
      <c r="E45" s="98"/>
      <c r="F45" s="66"/>
    </row>
    <row r="46" spans="1:7" ht="19.5" customHeight="1" x14ac:dyDescent="0.15">
      <c r="A46" s="66">
        <v>32</v>
      </c>
      <c r="B46" s="66"/>
      <c r="C46" s="68" t="str">
        <f>IF(B46="","",基本データ入力シート!$B$15)</f>
        <v/>
      </c>
      <c r="D46" s="66"/>
      <c r="E46" s="98"/>
      <c r="F46" s="66"/>
    </row>
    <row r="47" spans="1:7" ht="19.5" customHeight="1" x14ac:dyDescent="0.15">
      <c r="A47" s="66">
        <v>33</v>
      </c>
      <c r="B47" s="66"/>
      <c r="C47" s="68" t="str">
        <f>IF(B47="","",基本データ入力シート!$B$15)</f>
        <v/>
      </c>
      <c r="D47" s="66"/>
      <c r="E47" s="98"/>
      <c r="F47" s="66"/>
    </row>
    <row r="48" spans="1:7" ht="19.5" customHeight="1" x14ac:dyDescent="0.15">
      <c r="A48" s="66">
        <v>34</v>
      </c>
      <c r="B48" s="66"/>
      <c r="C48" s="68" t="str">
        <f>IF(B48="","",基本データ入力シート!$B$15)</f>
        <v/>
      </c>
      <c r="D48" s="66"/>
      <c r="E48" s="98"/>
      <c r="F48" s="66"/>
    </row>
    <row r="49" spans="1:6" ht="19.5" customHeight="1" x14ac:dyDescent="0.15">
      <c r="A49" s="66">
        <v>35</v>
      </c>
      <c r="B49" s="66"/>
      <c r="C49" s="68" t="str">
        <f>IF(B49="","",基本データ入力シート!$B$15)</f>
        <v/>
      </c>
      <c r="D49" s="66"/>
      <c r="E49" s="98"/>
      <c r="F49" s="66"/>
    </row>
    <row r="50" spans="1:6" ht="19.5" customHeight="1" x14ac:dyDescent="0.15">
      <c r="A50" s="66">
        <v>36</v>
      </c>
      <c r="B50" s="66"/>
      <c r="C50" s="68" t="str">
        <f>IF(B50="","",基本データ入力シート!$B$15)</f>
        <v/>
      </c>
      <c r="D50" s="66"/>
      <c r="E50" s="98"/>
      <c r="F50" s="66"/>
    </row>
    <row r="51" spans="1:6" ht="19.5" customHeight="1" x14ac:dyDescent="0.15">
      <c r="A51" s="66">
        <v>37</v>
      </c>
      <c r="B51" s="66"/>
      <c r="C51" s="68" t="str">
        <f>IF(B51="","",基本データ入力シート!$B$15)</f>
        <v/>
      </c>
      <c r="D51" s="66"/>
      <c r="E51" s="98"/>
      <c r="F51" s="66"/>
    </row>
    <row r="52" spans="1:6" ht="19.5" customHeight="1" x14ac:dyDescent="0.15">
      <c r="A52" s="66">
        <v>38</v>
      </c>
      <c r="B52" s="66"/>
      <c r="C52" s="68" t="str">
        <f>IF(B52="","",基本データ入力シート!$B$15)</f>
        <v/>
      </c>
      <c r="D52" s="66"/>
      <c r="E52" s="98"/>
      <c r="F52" s="66"/>
    </row>
    <row r="53" spans="1:6" ht="19.5" customHeight="1" x14ac:dyDescent="0.15">
      <c r="A53" s="66">
        <v>39</v>
      </c>
      <c r="B53" s="66"/>
      <c r="C53" s="68" t="str">
        <f>IF(B53="","",基本データ入力シート!$B$15)</f>
        <v/>
      </c>
      <c r="D53" s="66"/>
      <c r="E53" s="98"/>
      <c r="F53" s="66"/>
    </row>
    <row r="54" spans="1:6" ht="19.5" customHeight="1" x14ac:dyDescent="0.15">
      <c r="A54" s="66">
        <v>40</v>
      </c>
      <c r="B54" s="66"/>
      <c r="C54" s="68" t="str">
        <f>IF(B54="","",基本データ入力シート!$B$15)</f>
        <v/>
      </c>
      <c r="D54" s="66"/>
      <c r="E54" s="98"/>
      <c r="F54" s="66"/>
    </row>
    <row r="55" spans="1:6" ht="19.5" customHeight="1" x14ac:dyDescent="0.15">
      <c r="A55" s="66">
        <v>41</v>
      </c>
      <c r="B55" s="66"/>
      <c r="C55" s="68" t="str">
        <f>IF(B55="","",基本データ入力シート!$B$15)</f>
        <v/>
      </c>
      <c r="D55" s="66"/>
      <c r="E55" s="98"/>
      <c r="F55" s="66"/>
    </row>
    <row r="56" spans="1:6" ht="19.5" customHeight="1" x14ac:dyDescent="0.15">
      <c r="A56" s="66">
        <v>42</v>
      </c>
      <c r="B56" s="66"/>
      <c r="C56" s="68" t="str">
        <f>IF(B56="","",基本データ入力シート!$B$15)</f>
        <v/>
      </c>
      <c r="D56" s="66"/>
      <c r="E56" s="98"/>
      <c r="F56" s="66"/>
    </row>
    <row r="57" spans="1:6" ht="19.5" customHeight="1" x14ac:dyDescent="0.15">
      <c r="A57" s="66">
        <v>43</v>
      </c>
      <c r="B57" s="66"/>
      <c r="C57" s="68" t="str">
        <f>IF(B57="","",基本データ入力シート!$B$15)</f>
        <v/>
      </c>
      <c r="D57" s="66"/>
      <c r="E57" s="98"/>
      <c r="F57" s="66"/>
    </row>
    <row r="58" spans="1:6" ht="19.5" customHeight="1" x14ac:dyDescent="0.15">
      <c r="A58" s="66">
        <v>44</v>
      </c>
      <c r="B58" s="66"/>
      <c r="C58" s="68" t="str">
        <f>IF(B58="","",基本データ入力シート!$B$15)</f>
        <v/>
      </c>
      <c r="D58" s="66"/>
      <c r="E58" s="98"/>
      <c r="F58" s="66"/>
    </row>
    <row r="59" spans="1:6" ht="19.5" customHeight="1" x14ac:dyDescent="0.15">
      <c r="A59" s="66">
        <v>45</v>
      </c>
      <c r="B59" s="66"/>
      <c r="C59" s="68" t="str">
        <f>IF(B59="","",基本データ入力シート!$B$15)</f>
        <v/>
      </c>
      <c r="D59" s="66"/>
      <c r="E59" s="98"/>
      <c r="F59" s="66"/>
    </row>
    <row r="60" spans="1:6" ht="19.5" customHeight="1" x14ac:dyDescent="0.15">
      <c r="A60" s="66">
        <v>46</v>
      </c>
      <c r="B60" s="66"/>
      <c r="C60" s="68" t="str">
        <f>IF(B60="","",基本データ入力シート!$B$15)</f>
        <v/>
      </c>
      <c r="D60" s="66"/>
      <c r="E60" s="98"/>
      <c r="F60" s="66"/>
    </row>
    <row r="61" spans="1:6" ht="19.5" customHeight="1" x14ac:dyDescent="0.15">
      <c r="A61" s="66">
        <v>47</v>
      </c>
      <c r="B61" s="66"/>
      <c r="C61" s="68" t="str">
        <f>IF(B61="","",基本データ入力シート!$B$15)</f>
        <v/>
      </c>
      <c r="D61" s="66"/>
      <c r="E61" s="98"/>
      <c r="F61" s="66"/>
    </row>
    <row r="62" spans="1:6" ht="19.5" customHeight="1" x14ac:dyDescent="0.15">
      <c r="A62" s="66">
        <v>48</v>
      </c>
      <c r="B62" s="66"/>
      <c r="C62" s="68" t="str">
        <f>IF(B62="","",基本データ入力シート!$B$15)</f>
        <v/>
      </c>
      <c r="D62" s="66"/>
      <c r="E62" s="98"/>
      <c r="F62" s="66"/>
    </row>
    <row r="63" spans="1:6" ht="19.5" customHeight="1" x14ac:dyDescent="0.15">
      <c r="A63" s="66">
        <v>49</v>
      </c>
      <c r="B63" s="66"/>
      <c r="C63" s="68" t="str">
        <f>IF(B63="","",基本データ入力シート!$B$15)</f>
        <v/>
      </c>
      <c r="D63" s="66"/>
      <c r="E63" s="98"/>
      <c r="F63" s="66"/>
    </row>
    <row r="64" spans="1:6" ht="19.5" customHeight="1" x14ac:dyDescent="0.15">
      <c r="A64" s="66">
        <v>50</v>
      </c>
      <c r="B64" s="66"/>
      <c r="C64" s="68" t="str">
        <f>IF(B64="","",基本データ入力シート!$B$15)</f>
        <v/>
      </c>
      <c r="D64" s="66"/>
      <c r="E64" s="98"/>
      <c r="F64" s="66"/>
    </row>
    <row r="65" spans="1:6" x14ac:dyDescent="0.15">
      <c r="A65" s="65"/>
      <c r="B65" s="65"/>
      <c r="C65" s="65"/>
      <c r="D65" s="65"/>
      <c r="E65" s="65"/>
      <c r="F65" s="65"/>
    </row>
  </sheetData>
  <mergeCells count="7">
    <mergeCell ref="A1:A2"/>
    <mergeCell ref="B34:B35"/>
    <mergeCell ref="C34:F35"/>
    <mergeCell ref="B37:D37"/>
    <mergeCell ref="B1:B2"/>
    <mergeCell ref="C1:F2"/>
    <mergeCell ref="B4:D4"/>
  </mergeCells>
  <phoneticPr fontId="4"/>
  <conditionalFormatting sqref="B7:B31">
    <cfRule type="cellIs" dxfId="95" priority="2" operator="equal">
      <formula>0</formula>
    </cfRule>
  </conditionalFormatting>
  <conditionalFormatting sqref="B40:B64">
    <cfRule type="cellIs" dxfId="94" priority="4" operator="equal">
      <formula>0</formula>
    </cfRule>
  </conditionalFormatting>
  <conditionalFormatting sqref="D7:F31">
    <cfRule type="cellIs" dxfId="93" priority="1" operator="equal">
      <formula>0</formula>
    </cfRule>
  </conditionalFormatting>
  <conditionalFormatting sqref="D40:F64">
    <cfRule type="cellIs" dxfId="92" priority="5" operator="equal">
      <formula>0</formula>
    </cfRule>
  </conditionalFormatting>
  <pageMargins left="0.62992125984251968" right="0.23622047244094491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>
    <tabColor theme="3" tint="0.39997558519241921"/>
  </sheetPr>
  <dimension ref="A1:G65"/>
  <sheetViews>
    <sheetView workbookViewId="0">
      <selection sqref="A1:A2"/>
    </sheetView>
    <sheetView workbookViewId="1"/>
  </sheetViews>
  <sheetFormatPr defaultColWidth="9" defaultRowHeight="13.5" x14ac:dyDescent="0.15"/>
  <cols>
    <col min="1" max="1" width="5.625" customWidth="1"/>
    <col min="2" max="2" width="19.625" customWidth="1"/>
    <col min="3" max="3" width="16" customWidth="1"/>
    <col min="4" max="4" width="7.5" customWidth="1"/>
    <col min="5" max="5" width="19.25" customWidth="1"/>
    <col min="6" max="6" width="24.5" customWidth="1"/>
  </cols>
  <sheetData>
    <row r="1" spans="1:7" ht="13.5" customHeight="1" x14ac:dyDescent="0.15">
      <c r="A1" s="227">
        <f>A5+A38</f>
        <v>0</v>
      </c>
      <c r="B1" s="231" t="s">
        <v>48</v>
      </c>
      <c r="C1" s="233" t="str">
        <f>基本データ入力シート!$B$2</f>
        <v>令和６年度　第76回滋賀県クラス別バドミントン選手権大会</v>
      </c>
      <c r="D1" s="234"/>
      <c r="E1" s="234"/>
      <c r="F1" s="235"/>
    </row>
    <row r="2" spans="1:7" ht="13.5" customHeight="1" x14ac:dyDescent="0.15">
      <c r="A2" s="227"/>
      <c r="B2" s="232"/>
      <c r="C2" s="236"/>
      <c r="D2" s="237"/>
      <c r="E2" s="237"/>
      <c r="F2" s="238"/>
    </row>
    <row r="3" spans="1:7" ht="13.5" customHeight="1" x14ac:dyDescent="0.15">
      <c r="B3" s="60"/>
      <c r="C3" s="60"/>
      <c r="D3" s="60"/>
      <c r="E3" s="61"/>
    </row>
    <row r="4" spans="1:7" ht="21.75" customHeight="1" x14ac:dyDescent="0.15">
      <c r="A4" s="63" t="s">
        <v>49</v>
      </c>
      <c r="B4" s="228" t="s">
        <v>97</v>
      </c>
      <c r="C4" s="229"/>
      <c r="D4" s="230"/>
      <c r="F4" s="64" t="s">
        <v>67</v>
      </c>
      <c r="G4" s="61"/>
    </row>
    <row r="5" spans="1:7" ht="21.75" customHeight="1" x14ac:dyDescent="0.15">
      <c r="A5" s="69">
        <f>COUNTA(B7:B31)</f>
        <v>0</v>
      </c>
    </row>
    <row r="6" spans="1:7" ht="19.5" customHeight="1" x14ac:dyDescent="0.15">
      <c r="A6" s="67" t="s">
        <v>50</v>
      </c>
      <c r="B6" s="67" t="s">
        <v>51</v>
      </c>
      <c r="C6" s="67" t="s">
        <v>60</v>
      </c>
      <c r="D6" s="67" t="s">
        <v>52</v>
      </c>
      <c r="E6" s="149" t="s">
        <v>155</v>
      </c>
      <c r="F6" s="67" t="s">
        <v>156</v>
      </c>
    </row>
    <row r="7" spans="1:7" ht="19.5" customHeight="1" x14ac:dyDescent="0.15">
      <c r="A7" s="66">
        <v>1</v>
      </c>
      <c r="B7" s="66"/>
      <c r="C7" s="68" t="str">
        <f>IF(B7="","",基本データ入力シート!$B$15)</f>
        <v/>
      </c>
      <c r="D7" s="66"/>
      <c r="E7" s="66"/>
      <c r="F7" s="66"/>
    </row>
    <row r="8" spans="1:7" ht="19.5" customHeight="1" x14ac:dyDescent="0.15">
      <c r="A8" s="66">
        <v>2</v>
      </c>
      <c r="B8" s="66"/>
      <c r="C8" s="68" t="str">
        <f>IF(B8="","",基本データ入力シート!$B$15)</f>
        <v/>
      </c>
      <c r="D8" s="66"/>
      <c r="E8" s="98"/>
      <c r="F8" s="66"/>
    </row>
    <row r="9" spans="1:7" ht="19.5" customHeight="1" x14ac:dyDescent="0.15">
      <c r="A9" s="66">
        <v>3</v>
      </c>
      <c r="B9" s="66"/>
      <c r="C9" s="68" t="str">
        <f>IF(B9="","",基本データ入力シート!$B$15)</f>
        <v/>
      </c>
      <c r="D9" s="66"/>
      <c r="E9" s="98"/>
      <c r="F9" s="66"/>
    </row>
    <row r="10" spans="1:7" ht="19.5" customHeight="1" x14ac:dyDescent="0.15">
      <c r="A10" s="66">
        <v>4</v>
      </c>
      <c r="B10" s="66"/>
      <c r="C10" s="68" t="str">
        <f>IF(B10="","",基本データ入力シート!$B$15)</f>
        <v/>
      </c>
      <c r="D10" s="66"/>
      <c r="E10" s="98"/>
      <c r="F10" s="66"/>
    </row>
    <row r="11" spans="1:7" ht="19.5" customHeight="1" x14ac:dyDescent="0.15">
      <c r="A11" s="66">
        <v>5</v>
      </c>
      <c r="B11" s="66"/>
      <c r="C11" s="68" t="str">
        <f>IF(B11="","",基本データ入力シート!$B$15)</f>
        <v/>
      </c>
      <c r="D11" s="66"/>
      <c r="E11" s="98"/>
      <c r="F11" s="66"/>
    </row>
    <row r="12" spans="1:7" ht="19.5" customHeight="1" x14ac:dyDescent="0.15">
      <c r="A12" s="66">
        <v>6</v>
      </c>
      <c r="B12" s="66"/>
      <c r="C12" s="68" t="str">
        <f>IF(B12="","",基本データ入力シート!$B$15)</f>
        <v/>
      </c>
      <c r="D12" s="66"/>
      <c r="E12" s="98"/>
      <c r="F12" s="66"/>
    </row>
    <row r="13" spans="1:7" ht="19.5" customHeight="1" x14ac:dyDescent="0.15">
      <c r="A13" s="66">
        <v>7</v>
      </c>
      <c r="B13" s="66"/>
      <c r="C13" s="68" t="str">
        <f>IF(B13="","",基本データ入力シート!$B$15)</f>
        <v/>
      </c>
      <c r="D13" s="66"/>
      <c r="E13" s="98"/>
      <c r="F13" s="66"/>
    </row>
    <row r="14" spans="1:7" ht="19.5" customHeight="1" x14ac:dyDescent="0.15">
      <c r="A14" s="66">
        <v>8</v>
      </c>
      <c r="B14" s="66"/>
      <c r="C14" s="68" t="str">
        <f>IF(B14="","",基本データ入力シート!$B$15)</f>
        <v/>
      </c>
      <c r="D14" s="66"/>
      <c r="E14" s="98"/>
      <c r="F14" s="66"/>
    </row>
    <row r="15" spans="1:7" ht="19.5" customHeight="1" x14ac:dyDescent="0.15">
      <c r="A15" s="66">
        <v>9</v>
      </c>
      <c r="B15" s="66"/>
      <c r="C15" s="68" t="str">
        <f>IF(B15="","",基本データ入力シート!$B$15)</f>
        <v/>
      </c>
      <c r="D15" s="66"/>
      <c r="E15" s="98"/>
      <c r="F15" s="66"/>
    </row>
    <row r="16" spans="1:7" ht="19.5" customHeight="1" x14ac:dyDescent="0.15">
      <c r="A16" s="66">
        <v>10</v>
      </c>
      <c r="B16" s="66"/>
      <c r="C16" s="68" t="str">
        <f>IF(B16="","",基本データ入力シート!$B$15)</f>
        <v/>
      </c>
      <c r="D16" s="66"/>
      <c r="E16" s="98"/>
      <c r="F16" s="66"/>
    </row>
    <row r="17" spans="1:6" ht="19.5" customHeight="1" x14ac:dyDescent="0.15">
      <c r="A17" s="66">
        <v>11</v>
      </c>
      <c r="B17" s="66"/>
      <c r="C17" s="68" t="str">
        <f>IF(B17="","",基本データ入力シート!$B$15)</f>
        <v/>
      </c>
      <c r="D17" s="66"/>
      <c r="E17" s="98"/>
      <c r="F17" s="66"/>
    </row>
    <row r="18" spans="1:6" ht="19.5" customHeight="1" x14ac:dyDescent="0.15">
      <c r="A18" s="66">
        <v>12</v>
      </c>
      <c r="B18" s="66"/>
      <c r="C18" s="68" t="str">
        <f>IF(B18="","",基本データ入力シート!$B$15)</f>
        <v/>
      </c>
      <c r="D18" s="66"/>
      <c r="E18" s="98"/>
      <c r="F18" s="66"/>
    </row>
    <row r="19" spans="1:6" ht="19.5" customHeight="1" x14ac:dyDescent="0.15">
      <c r="A19" s="66">
        <v>13</v>
      </c>
      <c r="B19" s="66"/>
      <c r="C19" s="68" t="str">
        <f>IF(B19="","",基本データ入力シート!$B$15)</f>
        <v/>
      </c>
      <c r="D19" s="66"/>
      <c r="E19" s="98"/>
      <c r="F19" s="66"/>
    </row>
    <row r="20" spans="1:6" ht="19.5" customHeight="1" x14ac:dyDescent="0.15">
      <c r="A20" s="66">
        <v>14</v>
      </c>
      <c r="B20" s="66"/>
      <c r="C20" s="68" t="str">
        <f>IF(B20="","",基本データ入力シート!$B$15)</f>
        <v/>
      </c>
      <c r="D20" s="66"/>
      <c r="E20" s="98"/>
      <c r="F20" s="66"/>
    </row>
    <row r="21" spans="1:6" ht="19.5" customHeight="1" x14ac:dyDescent="0.15">
      <c r="A21" s="66">
        <v>15</v>
      </c>
      <c r="B21" s="66"/>
      <c r="C21" s="68" t="str">
        <f>IF(B21="","",基本データ入力シート!$B$15)</f>
        <v/>
      </c>
      <c r="D21" s="66"/>
      <c r="E21" s="98"/>
      <c r="F21" s="66"/>
    </row>
    <row r="22" spans="1:6" ht="19.5" customHeight="1" x14ac:dyDescent="0.15">
      <c r="A22" s="66">
        <v>16</v>
      </c>
      <c r="B22" s="66"/>
      <c r="C22" s="68" t="str">
        <f>IF(B22="","",基本データ入力シート!$B$15)</f>
        <v/>
      </c>
      <c r="D22" s="66"/>
      <c r="E22" s="98"/>
      <c r="F22" s="66"/>
    </row>
    <row r="23" spans="1:6" ht="19.5" customHeight="1" x14ac:dyDescent="0.15">
      <c r="A23" s="66">
        <v>17</v>
      </c>
      <c r="B23" s="66"/>
      <c r="C23" s="68" t="str">
        <f>IF(B23="","",基本データ入力シート!$B$15)</f>
        <v/>
      </c>
      <c r="D23" s="66"/>
      <c r="E23" s="98"/>
      <c r="F23" s="66"/>
    </row>
    <row r="24" spans="1:6" ht="19.5" customHeight="1" x14ac:dyDescent="0.15">
      <c r="A24" s="66">
        <v>18</v>
      </c>
      <c r="B24" s="66"/>
      <c r="C24" s="68" t="str">
        <f>IF(B24="","",基本データ入力シート!$B$15)</f>
        <v/>
      </c>
      <c r="D24" s="66"/>
      <c r="E24" s="98"/>
      <c r="F24" s="66"/>
    </row>
    <row r="25" spans="1:6" ht="19.5" customHeight="1" x14ac:dyDescent="0.15">
      <c r="A25" s="66">
        <v>19</v>
      </c>
      <c r="B25" s="66"/>
      <c r="C25" s="68" t="str">
        <f>IF(B25="","",基本データ入力シート!$B$15)</f>
        <v/>
      </c>
      <c r="D25" s="66"/>
      <c r="E25" s="98"/>
      <c r="F25" s="66"/>
    </row>
    <row r="26" spans="1:6" ht="19.5" customHeight="1" x14ac:dyDescent="0.15">
      <c r="A26" s="66">
        <v>20</v>
      </c>
      <c r="B26" s="66"/>
      <c r="C26" s="68" t="str">
        <f>IF(B26="","",基本データ入力シート!$B$15)</f>
        <v/>
      </c>
      <c r="D26" s="66"/>
      <c r="E26" s="98"/>
      <c r="F26" s="66"/>
    </row>
    <row r="27" spans="1:6" ht="19.5" customHeight="1" x14ac:dyDescent="0.15">
      <c r="A27" s="66">
        <v>21</v>
      </c>
      <c r="B27" s="66"/>
      <c r="C27" s="68" t="str">
        <f>IF(B27="","",基本データ入力シート!$B$15)</f>
        <v/>
      </c>
      <c r="D27" s="66"/>
      <c r="E27" s="98"/>
      <c r="F27" s="66"/>
    </row>
    <row r="28" spans="1:6" ht="19.5" customHeight="1" x14ac:dyDescent="0.15">
      <c r="A28" s="66">
        <v>22</v>
      </c>
      <c r="B28" s="66"/>
      <c r="C28" s="68" t="str">
        <f>IF(B28="","",基本データ入力シート!$B$15)</f>
        <v/>
      </c>
      <c r="D28" s="66"/>
      <c r="E28" s="98"/>
      <c r="F28" s="66"/>
    </row>
    <row r="29" spans="1:6" ht="19.5" customHeight="1" x14ac:dyDescent="0.15">
      <c r="A29" s="66">
        <v>23</v>
      </c>
      <c r="B29" s="66"/>
      <c r="C29" s="68" t="str">
        <f>IF(B29="","",基本データ入力シート!$B$15)</f>
        <v/>
      </c>
      <c r="D29" s="66"/>
      <c r="E29" s="98"/>
      <c r="F29" s="66"/>
    </row>
    <row r="30" spans="1:6" ht="19.5" customHeight="1" x14ac:dyDescent="0.15">
      <c r="A30" s="66">
        <v>24</v>
      </c>
      <c r="B30" s="66"/>
      <c r="C30" s="68" t="str">
        <f>IF(B30="","",基本データ入力シート!$B$15)</f>
        <v/>
      </c>
      <c r="D30" s="66"/>
      <c r="E30" s="98"/>
      <c r="F30" s="66"/>
    </row>
    <row r="31" spans="1:6" ht="19.5" customHeight="1" x14ac:dyDescent="0.15">
      <c r="A31" s="66">
        <v>25</v>
      </c>
      <c r="B31" s="66"/>
      <c r="C31" s="68" t="str">
        <f>IF(B31="","",基本データ入力シート!$B$15)</f>
        <v/>
      </c>
      <c r="D31" s="66"/>
      <c r="E31" s="98"/>
      <c r="F31" s="66"/>
    </row>
    <row r="32" spans="1:6" x14ac:dyDescent="0.15">
      <c r="A32" s="65"/>
      <c r="B32" s="65"/>
      <c r="C32" s="65"/>
      <c r="D32" s="65"/>
      <c r="E32" s="65"/>
      <c r="F32" s="65"/>
    </row>
    <row r="34" spans="1:7" ht="13.5" customHeight="1" x14ac:dyDescent="0.15">
      <c r="B34" s="231" t="s">
        <v>48</v>
      </c>
      <c r="C34" s="233" t="str">
        <f>基本データ入力シート!$B$2</f>
        <v>令和６年度　第76回滋賀県クラス別バドミントン選手権大会</v>
      </c>
      <c r="D34" s="234"/>
      <c r="E34" s="234"/>
      <c r="F34" s="235"/>
    </row>
    <row r="35" spans="1:7" ht="13.5" customHeight="1" x14ac:dyDescent="0.15">
      <c r="B35" s="232"/>
      <c r="C35" s="236"/>
      <c r="D35" s="237"/>
      <c r="E35" s="237"/>
      <c r="F35" s="238"/>
    </row>
    <row r="36" spans="1:7" ht="13.5" customHeight="1" x14ac:dyDescent="0.15">
      <c r="B36" s="60"/>
      <c r="C36" s="60"/>
      <c r="D36" s="60"/>
      <c r="E36" s="61"/>
    </row>
    <row r="37" spans="1:7" ht="21.75" customHeight="1" x14ac:dyDescent="0.15">
      <c r="A37" s="63" t="s">
        <v>49</v>
      </c>
      <c r="B37" s="228" t="str">
        <f>B4</f>
        <v>Ｄクラス：男子シングルス</v>
      </c>
      <c r="C37" s="229"/>
      <c r="D37" s="230"/>
      <c r="E37" s="62"/>
      <c r="F37" s="64" t="s">
        <v>66</v>
      </c>
      <c r="G37" s="61"/>
    </row>
    <row r="38" spans="1:7" ht="21.75" customHeight="1" x14ac:dyDescent="0.15">
      <c r="A38" s="69">
        <f>COUNTA(B40:B64)</f>
        <v>0</v>
      </c>
    </row>
    <row r="39" spans="1:7" ht="19.5" customHeight="1" x14ac:dyDescent="0.15">
      <c r="A39" s="67" t="s">
        <v>50</v>
      </c>
      <c r="B39" s="67" t="s">
        <v>51</v>
      </c>
      <c r="C39" s="67" t="s">
        <v>60</v>
      </c>
      <c r="D39" s="67" t="s">
        <v>52</v>
      </c>
      <c r="E39" s="149" t="s">
        <v>155</v>
      </c>
      <c r="F39" s="67" t="s">
        <v>156</v>
      </c>
    </row>
    <row r="40" spans="1:7" ht="19.5" customHeight="1" x14ac:dyDescent="0.15">
      <c r="A40" s="66">
        <v>26</v>
      </c>
      <c r="B40" s="66"/>
      <c r="C40" s="68" t="str">
        <f>IF(B40="","",基本データ入力シート!$B$15)</f>
        <v/>
      </c>
      <c r="D40" s="66"/>
      <c r="E40" s="98"/>
      <c r="F40" s="66"/>
    </row>
    <row r="41" spans="1:7" ht="19.5" customHeight="1" x14ac:dyDescent="0.15">
      <c r="A41" s="66">
        <v>27</v>
      </c>
      <c r="B41" s="66"/>
      <c r="C41" s="68" t="str">
        <f>IF(B41="","",基本データ入力シート!$B$15)</f>
        <v/>
      </c>
      <c r="D41" s="66"/>
      <c r="E41" s="98"/>
      <c r="F41" s="66"/>
    </row>
    <row r="42" spans="1:7" ht="19.5" customHeight="1" x14ac:dyDescent="0.15">
      <c r="A42" s="66">
        <v>28</v>
      </c>
      <c r="B42" s="66"/>
      <c r="C42" s="68" t="str">
        <f>IF(B42="","",基本データ入力シート!$B$15)</f>
        <v/>
      </c>
      <c r="D42" s="66"/>
      <c r="E42" s="98"/>
      <c r="F42" s="66"/>
    </row>
    <row r="43" spans="1:7" ht="19.5" customHeight="1" x14ac:dyDescent="0.15">
      <c r="A43" s="66">
        <v>29</v>
      </c>
      <c r="B43" s="66"/>
      <c r="C43" s="68" t="str">
        <f>IF(B43="","",基本データ入力シート!$B$15)</f>
        <v/>
      </c>
      <c r="D43" s="66"/>
      <c r="E43" s="98"/>
      <c r="F43" s="66"/>
    </row>
    <row r="44" spans="1:7" ht="19.5" customHeight="1" x14ac:dyDescent="0.15">
      <c r="A44" s="66">
        <v>30</v>
      </c>
      <c r="B44" s="66"/>
      <c r="C44" s="68" t="str">
        <f>IF(B44="","",基本データ入力シート!$B$15)</f>
        <v/>
      </c>
      <c r="D44" s="66"/>
      <c r="E44" s="98"/>
      <c r="F44" s="66"/>
    </row>
    <row r="45" spans="1:7" ht="19.5" customHeight="1" x14ac:dyDescent="0.15">
      <c r="A45" s="66">
        <v>31</v>
      </c>
      <c r="B45" s="66"/>
      <c r="C45" s="68" t="str">
        <f>IF(B45="","",基本データ入力シート!$B$15)</f>
        <v/>
      </c>
      <c r="D45" s="66"/>
      <c r="E45" s="98"/>
      <c r="F45" s="66"/>
    </row>
    <row r="46" spans="1:7" ht="19.5" customHeight="1" x14ac:dyDescent="0.15">
      <c r="A46" s="66">
        <v>32</v>
      </c>
      <c r="B46" s="66"/>
      <c r="C46" s="68" t="str">
        <f>IF(B46="","",基本データ入力シート!$B$15)</f>
        <v/>
      </c>
      <c r="D46" s="66"/>
      <c r="E46" s="98"/>
      <c r="F46" s="66"/>
    </row>
    <row r="47" spans="1:7" ht="19.5" customHeight="1" x14ac:dyDescent="0.15">
      <c r="A47" s="66">
        <v>33</v>
      </c>
      <c r="B47" s="66"/>
      <c r="C47" s="68" t="str">
        <f>IF(B47="","",基本データ入力シート!$B$15)</f>
        <v/>
      </c>
      <c r="D47" s="66"/>
      <c r="E47" s="98"/>
      <c r="F47" s="66"/>
    </row>
    <row r="48" spans="1:7" ht="19.5" customHeight="1" x14ac:dyDescent="0.15">
      <c r="A48" s="66">
        <v>34</v>
      </c>
      <c r="B48" s="66"/>
      <c r="C48" s="68" t="str">
        <f>IF(B48="","",基本データ入力シート!$B$15)</f>
        <v/>
      </c>
      <c r="D48" s="66"/>
      <c r="E48" s="98"/>
      <c r="F48" s="66"/>
    </row>
    <row r="49" spans="1:6" ht="19.5" customHeight="1" x14ac:dyDescent="0.15">
      <c r="A49" s="66">
        <v>35</v>
      </c>
      <c r="B49" s="66"/>
      <c r="C49" s="68" t="str">
        <f>IF(B49="","",基本データ入力シート!$B$15)</f>
        <v/>
      </c>
      <c r="D49" s="66"/>
      <c r="E49" s="98"/>
      <c r="F49" s="66"/>
    </row>
    <row r="50" spans="1:6" ht="19.5" customHeight="1" x14ac:dyDescent="0.15">
      <c r="A50" s="66">
        <v>36</v>
      </c>
      <c r="B50" s="66"/>
      <c r="C50" s="68" t="str">
        <f>IF(B50="","",基本データ入力シート!$B$15)</f>
        <v/>
      </c>
      <c r="D50" s="66"/>
      <c r="E50" s="98"/>
      <c r="F50" s="66"/>
    </row>
    <row r="51" spans="1:6" ht="19.5" customHeight="1" x14ac:dyDescent="0.15">
      <c r="A51" s="66">
        <v>37</v>
      </c>
      <c r="B51" s="66"/>
      <c r="C51" s="68" t="str">
        <f>IF(B51="","",基本データ入力シート!$B$15)</f>
        <v/>
      </c>
      <c r="D51" s="66"/>
      <c r="E51" s="98"/>
      <c r="F51" s="66"/>
    </row>
    <row r="52" spans="1:6" ht="19.5" customHeight="1" x14ac:dyDescent="0.15">
      <c r="A52" s="66">
        <v>38</v>
      </c>
      <c r="B52" s="66"/>
      <c r="C52" s="68" t="str">
        <f>IF(B52="","",基本データ入力シート!$B$15)</f>
        <v/>
      </c>
      <c r="D52" s="66"/>
      <c r="E52" s="98"/>
      <c r="F52" s="66"/>
    </row>
    <row r="53" spans="1:6" ht="19.5" customHeight="1" x14ac:dyDescent="0.15">
      <c r="A53" s="66">
        <v>39</v>
      </c>
      <c r="B53" s="66"/>
      <c r="C53" s="68" t="str">
        <f>IF(B53="","",基本データ入力シート!$B$15)</f>
        <v/>
      </c>
      <c r="D53" s="66"/>
      <c r="E53" s="98"/>
      <c r="F53" s="66"/>
    </row>
    <row r="54" spans="1:6" ht="19.5" customHeight="1" x14ac:dyDescent="0.15">
      <c r="A54" s="66">
        <v>40</v>
      </c>
      <c r="B54" s="66"/>
      <c r="C54" s="68" t="str">
        <f>IF(B54="","",基本データ入力シート!$B$15)</f>
        <v/>
      </c>
      <c r="D54" s="66"/>
      <c r="E54" s="98"/>
      <c r="F54" s="66"/>
    </row>
    <row r="55" spans="1:6" ht="19.5" customHeight="1" x14ac:dyDescent="0.15">
      <c r="A55" s="66">
        <v>41</v>
      </c>
      <c r="B55" s="66"/>
      <c r="C55" s="68" t="str">
        <f>IF(B55="","",基本データ入力シート!$B$15)</f>
        <v/>
      </c>
      <c r="D55" s="66"/>
      <c r="E55" s="98"/>
      <c r="F55" s="66"/>
    </row>
    <row r="56" spans="1:6" ht="19.5" customHeight="1" x14ac:dyDescent="0.15">
      <c r="A56" s="66">
        <v>42</v>
      </c>
      <c r="B56" s="66"/>
      <c r="C56" s="68" t="str">
        <f>IF(B56="","",基本データ入力シート!$B$15)</f>
        <v/>
      </c>
      <c r="D56" s="66"/>
      <c r="E56" s="98"/>
      <c r="F56" s="66"/>
    </row>
    <row r="57" spans="1:6" ht="19.5" customHeight="1" x14ac:dyDescent="0.15">
      <c r="A57" s="66">
        <v>43</v>
      </c>
      <c r="B57" s="66"/>
      <c r="C57" s="68" t="str">
        <f>IF(B57="","",基本データ入力シート!$B$15)</f>
        <v/>
      </c>
      <c r="D57" s="66"/>
      <c r="E57" s="98"/>
      <c r="F57" s="66"/>
    </row>
    <row r="58" spans="1:6" ht="19.5" customHeight="1" x14ac:dyDescent="0.15">
      <c r="A58" s="66">
        <v>44</v>
      </c>
      <c r="B58" s="66"/>
      <c r="C58" s="68" t="str">
        <f>IF(B58="","",基本データ入力シート!$B$15)</f>
        <v/>
      </c>
      <c r="D58" s="66"/>
      <c r="E58" s="98"/>
      <c r="F58" s="66"/>
    </row>
    <row r="59" spans="1:6" ht="19.5" customHeight="1" x14ac:dyDescent="0.15">
      <c r="A59" s="66">
        <v>45</v>
      </c>
      <c r="B59" s="66"/>
      <c r="C59" s="68" t="str">
        <f>IF(B59="","",基本データ入力シート!$B$15)</f>
        <v/>
      </c>
      <c r="D59" s="66"/>
      <c r="E59" s="98"/>
      <c r="F59" s="66"/>
    </row>
    <row r="60" spans="1:6" ht="19.5" customHeight="1" x14ac:dyDescent="0.15">
      <c r="A60" s="66">
        <v>46</v>
      </c>
      <c r="B60" s="66"/>
      <c r="C60" s="68" t="str">
        <f>IF(B60="","",基本データ入力シート!$B$15)</f>
        <v/>
      </c>
      <c r="D60" s="66"/>
      <c r="E60" s="98"/>
      <c r="F60" s="66"/>
    </row>
    <row r="61" spans="1:6" ht="19.5" customHeight="1" x14ac:dyDescent="0.15">
      <c r="A61" s="66">
        <v>47</v>
      </c>
      <c r="B61" s="66"/>
      <c r="C61" s="68" t="str">
        <f>IF(B61="","",基本データ入力シート!$B$15)</f>
        <v/>
      </c>
      <c r="D61" s="66"/>
      <c r="E61" s="98"/>
      <c r="F61" s="66"/>
    </row>
    <row r="62" spans="1:6" ht="19.5" customHeight="1" x14ac:dyDescent="0.15">
      <c r="A62" s="66">
        <v>48</v>
      </c>
      <c r="B62" s="66"/>
      <c r="C62" s="68" t="str">
        <f>IF(B62="","",基本データ入力シート!$B$15)</f>
        <v/>
      </c>
      <c r="D62" s="66"/>
      <c r="E62" s="98"/>
      <c r="F62" s="66"/>
    </row>
    <row r="63" spans="1:6" ht="19.5" customHeight="1" x14ac:dyDescent="0.15">
      <c r="A63" s="66">
        <v>49</v>
      </c>
      <c r="B63" s="66"/>
      <c r="C63" s="68" t="str">
        <f>IF(B63="","",基本データ入力シート!$B$15)</f>
        <v/>
      </c>
      <c r="D63" s="66"/>
      <c r="E63" s="98"/>
      <c r="F63" s="66"/>
    </row>
    <row r="64" spans="1:6" ht="19.5" customHeight="1" x14ac:dyDescent="0.15">
      <c r="A64" s="66">
        <v>50</v>
      </c>
      <c r="B64" s="66"/>
      <c r="C64" s="68" t="str">
        <f>IF(B64="","",基本データ入力シート!$B$15)</f>
        <v/>
      </c>
      <c r="D64" s="66"/>
      <c r="E64" s="98"/>
      <c r="F64" s="66"/>
    </row>
    <row r="65" spans="1:6" x14ac:dyDescent="0.15">
      <c r="A65" s="65"/>
      <c r="B65" s="65"/>
      <c r="C65" s="65"/>
      <c r="D65" s="65"/>
      <c r="E65" s="65"/>
      <c r="F65" s="65"/>
    </row>
  </sheetData>
  <mergeCells count="7">
    <mergeCell ref="A1:A2"/>
    <mergeCell ref="B34:B35"/>
    <mergeCell ref="C34:F35"/>
    <mergeCell ref="B37:D37"/>
    <mergeCell ref="B1:B2"/>
    <mergeCell ref="C1:F2"/>
    <mergeCell ref="B4:D4"/>
  </mergeCells>
  <phoneticPr fontId="4"/>
  <conditionalFormatting sqref="B7:B31">
    <cfRule type="cellIs" dxfId="91" priority="2" operator="equal">
      <formula>0</formula>
    </cfRule>
  </conditionalFormatting>
  <conditionalFormatting sqref="B40:B64">
    <cfRule type="cellIs" dxfId="90" priority="4" operator="equal">
      <formula>0</formula>
    </cfRule>
  </conditionalFormatting>
  <conditionalFormatting sqref="D7:F31">
    <cfRule type="cellIs" dxfId="89" priority="1" operator="equal">
      <formula>0</formula>
    </cfRule>
  </conditionalFormatting>
  <conditionalFormatting sqref="D40:F64">
    <cfRule type="cellIs" dxfId="88" priority="5" operator="equal">
      <formula>0</formula>
    </cfRule>
  </conditionalFormatting>
  <pageMargins left="0.62992125984251968" right="0.23622047244094491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tabColor rgb="FFFFCCFF"/>
  </sheetPr>
  <dimension ref="A1:G65"/>
  <sheetViews>
    <sheetView topLeftCell="A28" workbookViewId="0">
      <selection sqref="A1:A2"/>
    </sheetView>
    <sheetView workbookViewId="1"/>
  </sheetViews>
  <sheetFormatPr defaultColWidth="9" defaultRowHeight="13.5" x14ac:dyDescent="0.15"/>
  <cols>
    <col min="1" max="1" width="5.625" customWidth="1"/>
    <col min="2" max="2" width="19.625" customWidth="1"/>
    <col min="3" max="3" width="16" customWidth="1"/>
    <col min="4" max="4" width="7.5" customWidth="1"/>
    <col min="5" max="5" width="19.25" customWidth="1"/>
    <col min="6" max="6" width="24.5" customWidth="1"/>
  </cols>
  <sheetData>
    <row r="1" spans="1:7" ht="13.5" customHeight="1" x14ac:dyDescent="0.15">
      <c r="A1" s="255">
        <f>A5+A38</f>
        <v>0</v>
      </c>
      <c r="B1" s="231" t="s">
        <v>48</v>
      </c>
      <c r="C1" s="233" t="str">
        <f>基本データ入力シート!$B$2</f>
        <v>令和６年度　第76回滋賀県クラス別バドミントン選手権大会</v>
      </c>
      <c r="D1" s="234"/>
      <c r="E1" s="234"/>
      <c r="F1" s="235"/>
    </row>
    <row r="2" spans="1:7" ht="13.5" customHeight="1" x14ac:dyDescent="0.15">
      <c r="A2" s="255"/>
      <c r="B2" s="232"/>
      <c r="C2" s="236"/>
      <c r="D2" s="237"/>
      <c r="E2" s="237"/>
      <c r="F2" s="238"/>
    </row>
    <row r="3" spans="1:7" ht="13.5" customHeight="1" x14ac:dyDescent="0.15">
      <c r="B3" s="60"/>
      <c r="C3" s="60"/>
      <c r="D3" s="60"/>
      <c r="E3" s="61"/>
    </row>
    <row r="4" spans="1:7" ht="21.75" customHeight="1" x14ac:dyDescent="0.15">
      <c r="A4" s="63" t="s">
        <v>49</v>
      </c>
      <c r="B4" s="228" t="s">
        <v>106</v>
      </c>
      <c r="C4" s="229"/>
      <c r="D4" s="230"/>
      <c r="F4" s="64" t="s">
        <v>67</v>
      </c>
      <c r="G4" s="61"/>
    </row>
    <row r="5" spans="1:7" ht="21.75" customHeight="1" x14ac:dyDescent="0.15">
      <c r="A5" s="69">
        <f>COUNTA(B7:B31)</f>
        <v>0</v>
      </c>
    </row>
    <row r="6" spans="1:7" ht="19.5" customHeight="1" x14ac:dyDescent="0.15">
      <c r="A6" s="67" t="s">
        <v>50</v>
      </c>
      <c r="B6" s="67" t="s">
        <v>51</v>
      </c>
      <c r="C6" s="67" t="s">
        <v>60</v>
      </c>
      <c r="D6" s="67" t="s">
        <v>52</v>
      </c>
      <c r="E6" s="149" t="s">
        <v>155</v>
      </c>
      <c r="F6" s="67" t="s">
        <v>156</v>
      </c>
    </row>
    <row r="7" spans="1:7" ht="19.5" customHeight="1" x14ac:dyDescent="0.15">
      <c r="A7" s="66">
        <v>1</v>
      </c>
      <c r="B7" s="66"/>
      <c r="C7" s="68" t="str">
        <f>IF(B7="","",基本データ入力シート!$B$15)</f>
        <v/>
      </c>
      <c r="D7" s="66"/>
      <c r="E7" s="66"/>
      <c r="F7" s="66"/>
    </row>
    <row r="8" spans="1:7" ht="19.5" customHeight="1" x14ac:dyDescent="0.15">
      <c r="A8" s="66">
        <v>2</v>
      </c>
      <c r="B8" s="66"/>
      <c r="C8" s="68" t="str">
        <f>IF(B8="","",基本データ入力シート!$B$15)</f>
        <v/>
      </c>
      <c r="D8" s="66"/>
      <c r="E8" s="98"/>
      <c r="F8" s="66"/>
    </row>
    <row r="9" spans="1:7" ht="19.5" customHeight="1" x14ac:dyDescent="0.15">
      <c r="A9" s="66">
        <v>3</v>
      </c>
      <c r="B9" s="66"/>
      <c r="C9" s="68" t="str">
        <f>IF(B9="","",基本データ入力シート!$B$15)</f>
        <v/>
      </c>
      <c r="D9" s="66"/>
      <c r="E9" s="98"/>
      <c r="F9" s="66"/>
    </row>
    <row r="10" spans="1:7" ht="19.5" customHeight="1" x14ac:dyDescent="0.15">
      <c r="A10" s="66">
        <v>4</v>
      </c>
      <c r="B10" s="66"/>
      <c r="C10" s="68" t="str">
        <f>IF(B10="","",基本データ入力シート!$B$15)</f>
        <v/>
      </c>
      <c r="D10" s="66"/>
      <c r="E10" s="98"/>
      <c r="F10" s="66"/>
    </row>
    <row r="11" spans="1:7" ht="19.5" customHeight="1" x14ac:dyDescent="0.15">
      <c r="A11" s="66">
        <v>5</v>
      </c>
      <c r="B11" s="66"/>
      <c r="C11" s="68" t="str">
        <f>IF(B11="","",基本データ入力シート!$B$15)</f>
        <v/>
      </c>
      <c r="D11" s="66"/>
      <c r="E11" s="98"/>
      <c r="F11" s="66"/>
    </row>
    <row r="12" spans="1:7" ht="19.5" customHeight="1" x14ac:dyDescent="0.15">
      <c r="A12" s="66">
        <v>6</v>
      </c>
      <c r="B12" s="66"/>
      <c r="C12" s="68" t="str">
        <f>IF(B12="","",基本データ入力シート!$B$15)</f>
        <v/>
      </c>
      <c r="D12" s="66"/>
      <c r="E12" s="98"/>
      <c r="F12" s="66"/>
    </row>
    <row r="13" spans="1:7" ht="19.5" customHeight="1" x14ac:dyDescent="0.15">
      <c r="A13" s="66">
        <v>7</v>
      </c>
      <c r="B13" s="66"/>
      <c r="C13" s="68" t="str">
        <f>IF(B13="","",基本データ入力シート!$B$15)</f>
        <v/>
      </c>
      <c r="D13" s="66"/>
      <c r="E13" s="98"/>
      <c r="F13" s="66"/>
    </row>
    <row r="14" spans="1:7" ht="19.5" customHeight="1" x14ac:dyDescent="0.15">
      <c r="A14" s="66">
        <v>8</v>
      </c>
      <c r="B14" s="66"/>
      <c r="C14" s="68" t="str">
        <f>IF(B14="","",基本データ入力シート!$B$15)</f>
        <v/>
      </c>
      <c r="D14" s="66"/>
      <c r="E14" s="98"/>
      <c r="F14" s="66"/>
    </row>
    <row r="15" spans="1:7" ht="19.5" customHeight="1" x14ac:dyDescent="0.15">
      <c r="A15" s="66">
        <v>9</v>
      </c>
      <c r="B15" s="66"/>
      <c r="C15" s="68" t="str">
        <f>IF(B15="","",基本データ入力シート!$B$15)</f>
        <v/>
      </c>
      <c r="D15" s="66"/>
      <c r="E15" s="98"/>
      <c r="F15" s="66"/>
    </row>
    <row r="16" spans="1:7" ht="19.5" customHeight="1" x14ac:dyDescent="0.15">
      <c r="A16" s="66">
        <v>10</v>
      </c>
      <c r="B16" s="66"/>
      <c r="C16" s="68" t="str">
        <f>IF(B16="","",基本データ入力シート!$B$15)</f>
        <v/>
      </c>
      <c r="D16" s="66"/>
      <c r="E16" s="98"/>
      <c r="F16" s="66"/>
    </row>
    <row r="17" spans="1:6" ht="19.5" customHeight="1" x14ac:dyDescent="0.15">
      <c r="A17" s="66">
        <v>11</v>
      </c>
      <c r="B17" s="66"/>
      <c r="C17" s="68" t="str">
        <f>IF(B17="","",基本データ入力シート!$B$15)</f>
        <v/>
      </c>
      <c r="D17" s="66"/>
      <c r="E17" s="98"/>
      <c r="F17" s="66"/>
    </row>
    <row r="18" spans="1:6" ht="19.5" customHeight="1" x14ac:dyDescent="0.15">
      <c r="A18" s="66">
        <v>12</v>
      </c>
      <c r="B18" s="66"/>
      <c r="C18" s="68" t="str">
        <f>IF(B18="","",基本データ入力シート!$B$15)</f>
        <v/>
      </c>
      <c r="D18" s="66"/>
      <c r="E18" s="98"/>
      <c r="F18" s="66"/>
    </row>
    <row r="19" spans="1:6" ht="19.5" customHeight="1" x14ac:dyDescent="0.15">
      <c r="A19" s="66">
        <v>13</v>
      </c>
      <c r="B19" s="66"/>
      <c r="C19" s="68" t="str">
        <f>IF(B19="","",基本データ入力シート!$B$15)</f>
        <v/>
      </c>
      <c r="D19" s="66"/>
      <c r="E19" s="98"/>
      <c r="F19" s="66"/>
    </row>
    <row r="20" spans="1:6" ht="19.5" customHeight="1" x14ac:dyDescent="0.15">
      <c r="A20" s="66">
        <v>14</v>
      </c>
      <c r="B20" s="66"/>
      <c r="C20" s="68" t="str">
        <f>IF(B20="","",基本データ入力シート!$B$15)</f>
        <v/>
      </c>
      <c r="D20" s="66"/>
      <c r="E20" s="98"/>
      <c r="F20" s="66"/>
    </row>
    <row r="21" spans="1:6" ht="19.5" customHeight="1" x14ac:dyDescent="0.15">
      <c r="A21" s="66">
        <v>15</v>
      </c>
      <c r="B21" s="66"/>
      <c r="C21" s="68" t="str">
        <f>IF(B21="","",基本データ入力シート!$B$15)</f>
        <v/>
      </c>
      <c r="D21" s="66"/>
      <c r="E21" s="98"/>
      <c r="F21" s="66"/>
    </row>
    <row r="22" spans="1:6" ht="19.5" customHeight="1" x14ac:dyDescent="0.15">
      <c r="A22" s="66">
        <v>16</v>
      </c>
      <c r="B22" s="66"/>
      <c r="C22" s="68" t="str">
        <f>IF(B22="","",基本データ入力シート!$B$15)</f>
        <v/>
      </c>
      <c r="D22" s="66"/>
      <c r="E22" s="98"/>
      <c r="F22" s="66"/>
    </row>
    <row r="23" spans="1:6" ht="19.5" customHeight="1" x14ac:dyDescent="0.15">
      <c r="A23" s="66">
        <v>17</v>
      </c>
      <c r="B23" s="66"/>
      <c r="C23" s="68" t="str">
        <f>IF(B23="","",基本データ入力シート!$B$15)</f>
        <v/>
      </c>
      <c r="D23" s="66"/>
      <c r="E23" s="98"/>
      <c r="F23" s="66"/>
    </row>
    <row r="24" spans="1:6" ht="19.5" customHeight="1" x14ac:dyDescent="0.15">
      <c r="A24" s="66">
        <v>18</v>
      </c>
      <c r="B24" s="66"/>
      <c r="C24" s="68" t="str">
        <f>IF(B24="","",基本データ入力シート!$B$15)</f>
        <v/>
      </c>
      <c r="D24" s="66"/>
      <c r="E24" s="98"/>
      <c r="F24" s="66"/>
    </row>
    <row r="25" spans="1:6" ht="19.5" customHeight="1" x14ac:dyDescent="0.15">
      <c r="A25" s="66">
        <v>19</v>
      </c>
      <c r="B25" s="66"/>
      <c r="C25" s="68" t="str">
        <f>IF(B25="","",基本データ入力シート!$B$15)</f>
        <v/>
      </c>
      <c r="D25" s="66"/>
      <c r="E25" s="98"/>
      <c r="F25" s="66"/>
    </row>
    <row r="26" spans="1:6" ht="19.5" customHeight="1" x14ac:dyDescent="0.15">
      <c r="A26" s="66">
        <v>20</v>
      </c>
      <c r="B26" s="66"/>
      <c r="C26" s="68" t="str">
        <f>IF(B26="","",基本データ入力シート!$B$15)</f>
        <v/>
      </c>
      <c r="D26" s="66"/>
      <c r="E26" s="98"/>
      <c r="F26" s="66"/>
    </row>
    <row r="27" spans="1:6" ht="19.5" customHeight="1" x14ac:dyDescent="0.15">
      <c r="A27" s="66">
        <v>21</v>
      </c>
      <c r="B27" s="66"/>
      <c r="C27" s="68" t="str">
        <f>IF(B27="","",基本データ入力シート!$B$15)</f>
        <v/>
      </c>
      <c r="D27" s="66"/>
      <c r="E27" s="98"/>
      <c r="F27" s="66"/>
    </row>
    <row r="28" spans="1:6" ht="19.5" customHeight="1" x14ac:dyDescent="0.15">
      <c r="A28" s="66">
        <v>22</v>
      </c>
      <c r="B28" s="66"/>
      <c r="C28" s="68" t="str">
        <f>IF(B28="","",基本データ入力シート!$B$15)</f>
        <v/>
      </c>
      <c r="D28" s="66"/>
      <c r="E28" s="98"/>
      <c r="F28" s="66"/>
    </row>
    <row r="29" spans="1:6" ht="19.5" customHeight="1" x14ac:dyDescent="0.15">
      <c r="A29" s="66">
        <v>23</v>
      </c>
      <c r="B29" s="66"/>
      <c r="C29" s="68" t="str">
        <f>IF(B29="","",基本データ入力シート!$B$15)</f>
        <v/>
      </c>
      <c r="D29" s="66"/>
      <c r="E29" s="98"/>
      <c r="F29" s="66"/>
    </row>
    <row r="30" spans="1:6" ht="19.5" customHeight="1" x14ac:dyDescent="0.15">
      <c r="A30" s="66">
        <v>24</v>
      </c>
      <c r="B30" s="66"/>
      <c r="C30" s="68" t="str">
        <f>IF(B30="","",基本データ入力シート!$B$15)</f>
        <v/>
      </c>
      <c r="D30" s="66"/>
      <c r="E30" s="98"/>
      <c r="F30" s="66"/>
    </row>
    <row r="31" spans="1:6" ht="19.5" customHeight="1" x14ac:dyDescent="0.15">
      <c r="A31" s="66">
        <v>25</v>
      </c>
      <c r="B31" s="66"/>
      <c r="C31" s="68" t="str">
        <f>IF(B31="","",基本データ入力シート!$B$15)</f>
        <v/>
      </c>
      <c r="D31" s="66"/>
      <c r="E31" s="98"/>
      <c r="F31" s="66"/>
    </row>
    <row r="32" spans="1:6" x14ac:dyDescent="0.15">
      <c r="A32" s="65"/>
      <c r="B32" s="65"/>
      <c r="C32" s="65"/>
      <c r="D32" s="65"/>
      <c r="E32" s="65"/>
      <c r="F32" s="65"/>
    </row>
    <row r="34" spans="1:7" ht="13.5" customHeight="1" x14ac:dyDescent="0.15">
      <c r="B34" s="231" t="s">
        <v>48</v>
      </c>
      <c r="C34" s="233" t="str">
        <f>基本データ入力シート!$B$2</f>
        <v>令和６年度　第76回滋賀県クラス別バドミントン選手権大会</v>
      </c>
      <c r="D34" s="234"/>
      <c r="E34" s="234"/>
      <c r="F34" s="235"/>
    </row>
    <row r="35" spans="1:7" ht="13.5" customHeight="1" x14ac:dyDescent="0.15">
      <c r="B35" s="232"/>
      <c r="C35" s="236"/>
      <c r="D35" s="237"/>
      <c r="E35" s="237"/>
      <c r="F35" s="238"/>
    </row>
    <row r="36" spans="1:7" ht="13.5" customHeight="1" x14ac:dyDescent="0.15">
      <c r="B36" s="60"/>
      <c r="C36" s="60"/>
      <c r="D36" s="60"/>
      <c r="E36" s="61"/>
    </row>
    <row r="37" spans="1:7" ht="21.75" customHeight="1" x14ac:dyDescent="0.15">
      <c r="A37" s="63" t="s">
        <v>49</v>
      </c>
      <c r="B37" s="228" t="str">
        <f>B4</f>
        <v>Ａクラス：女子シングルス</v>
      </c>
      <c r="C37" s="229"/>
      <c r="D37" s="230"/>
      <c r="E37" s="62"/>
      <c r="F37" s="64" t="s">
        <v>66</v>
      </c>
      <c r="G37" s="61"/>
    </row>
    <row r="38" spans="1:7" ht="21.75" customHeight="1" x14ac:dyDescent="0.15">
      <c r="A38" s="69">
        <f>COUNTA(B40:B64)</f>
        <v>0</v>
      </c>
    </row>
    <row r="39" spans="1:7" ht="19.5" customHeight="1" x14ac:dyDescent="0.15">
      <c r="A39" s="67" t="s">
        <v>50</v>
      </c>
      <c r="B39" s="67" t="s">
        <v>51</v>
      </c>
      <c r="C39" s="67" t="s">
        <v>60</v>
      </c>
      <c r="D39" s="67" t="s">
        <v>52</v>
      </c>
      <c r="E39" s="149" t="s">
        <v>155</v>
      </c>
      <c r="F39" s="67" t="s">
        <v>156</v>
      </c>
    </row>
    <row r="40" spans="1:7" ht="19.5" customHeight="1" x14ac:dyDescent="0.15">
      <c r="A40" s="66">
        <v>26</v>
      </c>
      <c r="B40" s="66"/>
      <c r="C40" s="68" t="str">
        <f>IF(B40="","",基本データ入力シート!$B$15)</f>
        <v/>
      </c>
      <c r="D40" s="66"/>
      <c r="E40" s="98"/>
      <c r="F40" s="66"/>
    </row>
    <row r="41" spans="1:7" ht="19.5" customHeight="1" x14ac:dyDescent="0.15">
      <c r="A41" s="66">
        <v>27</v>
      </c>
      <c r="B41" s="66"/>
      <c r="C41" s="68" t="str">
        <f>IF(B41="","",基本データ入力シート!$B$15)</f>
        <v/>
      </c>
      <c r="D41" s="66"/>
      <c r="E41" s="98"/>
      <c r="F41" s="66"/>
    </row>
    <row r="42" spans="1:7" ht="19.5" customHeight="1" x14ac:dyDescent="0.15">
      <c r="A42" s="66">
        <v>28</v>
      </c>
      <c r="B42" s="66"/>
      <c r="C42" s="68" t="str">
        <f>IF(B42="","",基本データ入力シート!$B$15)</f>
        <v/>
      </c>
      <c r="D42" s="66"/>
      <c r="E42" s="98"/>
      <c r="F42" s="66"/>
    </row>
    <row r="43" spans="1:7" ht="19.5" customHeight="1" x14ac:dyDescent="0.15">
      <c r="A43" s="66">
        <v>29</v>
      </c>
      <c r="B43" s="66"/>
      <c r="C43" s="68" t="str">
        <f>IF(B43="","",基本データ入力シート!$B$15)</f>
        <v/>
      </c>
      <c r="D43" s="66"/>
      <c r="E43" s="98"/>
      <c r="F43" s="66"/>
    </row>
    <row r="44" spans="1:7" ht="19.5" customHeight="1" x14ac:dyDescent="0.15">
      <c r="A44" s="66">
        <v>30</v>
      </c>
      <c r="B44" s="66"/>
      <c r="C44" s="68" t="str">
        <f>IF(B44="","",基本データ入力シート!$B$15)</f>
        <v/>
      </c>
      <c r="D44" s="66"/>
      <c r="E44" s="98"/>
      <c r="F44" s="66"/>
    </row>
    <row r="45" spans="1:7" ht="19.5" customHeight="1" x14ac:dyDescent="0.15">
      <c r="A45" s="66">
        <v>31</v>
      </c>
      <c r="B45" s="66"/>
      <c r="C45" s="68" t="str">
        <f>IF(B45="","",基本データ入力シート!$B$15)</f>
        <v/>
      </c>
      <c r="D45" s="66"/>
      <c r="E45" s="98"/>
      <c r="F45" s="66"/>
    </row>
    <row r="46" spans="1:7" ht="19.5" customHeight="1" x14ac:dyDescent="0.15">
      <c r="A46" s="66">
        <v>32</v>
      </c>
      <c r="B46" s="66"/>
      <c r="C46" s="68" t="str">
        <f>IF(B46="","",基本データ入力シート!$B$15)</f>
        <v/>
      </c>
      <c r="D46" s="66"/>
      <c r="E46" s="98"/>
      <c r="F46" s="66"/>
    </row>
    <row r="47" spans="1:7" ht="19.5" customHeight="1" x14ac:dyDescent="0.15">
      <c r="A47" s="66">
        <v>33</v>
      </c>
      <c r="B47" s="66"/>
      <c r="C47" s="68" t="str">
        <f>IF(B47="","",基本データ入力シート!$B$15)</f>
        <v/>
      </c>
      <c r="D47" s="66"/>
      <c r="E47" s="98"/>
      <c r="F47" s="66"/>
    </row>
    <row r="48" spans="1:7" ht="19.5" customHeight="1" x14ac:dyDescent="0.15">
      <c r="A48" s="66">
        <v>34</v>
      </c>
      <c r="B48" s="66"/>
      <c r="C48" s="68" t="str">
        <f>IF(B48="","",基本データ入力シート!$B$15)</f>
        <v/>
      </c>
      <c r="D48" s="66"/>
      <c r="E48" s="98"/>
      <c r="F48" s="66"/>
    </row>
    <row r="49" spans="1:6" ht="19.5" customHeight="1" x14ac:dyDescent="0.15">
      <c r="A49" s="66">
        <v>35</v>
      </c>
      <c r="B49" s="66"/>
      <c r="C49" s="68" t="str">
        <f>IF(B49="","",基本データ入力シート!$B$15)</f>
        <v/>
      </c>
      <c r="D49" s="66"/>
      <c r="E49" s="98"/>
      <c r="F49" s="66"/>
    </row>
    <row r="50" spans="1:6" ht="19.5" customHeight="1" x14ac:dyDescent="0.15">
      <c r="A50" s="66">
        <v>36</v>
      </c>
      <c r="B50" s="66"/>
      <c r="C50" s="68" t="str">
        <f>IF(B50="","",基本データ入力シート!$B$15)</f>
        <v/>
      </c>
      <c r="D50" s="66"/>
      <c r="E50" s="98"/>
      <c r="F50" s="66"/>
    </row>
    <row r="51" spans="1:6" ht="19.5" customHeight="1" x14ac:dyDescent="0.15">
      <c r="A51" s="66">
        <v>37</v>
      </c>
      <c r="B51" s="66"/>
      <c r="C51" s="68" t="str">
        <f>IF(B51="","",基本データ入力シート!$B$15)</f>
        <v/>
      </c>
      <c r="D51" s="66"/>
      <c r="E51" s="98"/>
      <c r="F51" s="66"/>
    </row>
    <row r="52" spans="1:6" ht="19.5" customHeight="1" x14ac:dyDescent="0.15">
      <c r="A52" s="66">
        <v>38</v>
      </c>
      <c r="B52" s="66"/>
      <c r="C52" s="68" t="str">
        <f>IF(B52="","",基本データ入力シート!$B$15)</f>
        <v/>
      </c>
      <c r="D52" s="66"/>
      <c r="E52" s="98"/>
      <c r="F52" s="66"/>
    </row>
    <row r="53" spans="1:6" ht="19.5" customHeight="1" x14ac:dyDescent="0.15">
      <c r="A53" s="66">
        <v>39</v>
      </c>
      <c r="B53" s="66"/>
      <c r="C53" s="68" t="str">
        <f>IF(B53="","",基本データ入力シート!$B$15)</f>
        <v/>
      </c>
      <c r="D53" s="66"/>
      <c r="E53" s="98"/>
      <c r="F53" s="66"/>
    </row>
    <row r="54" spans="1:6" ht="19.5" customHeight="1" x14ac:dyDescent="0.15">
      <c r="A54" s="66">
        <v>40</v>
      </c>
      <c r="B54" s="66"/>
      <c r="C54" s="68" t="str">
        <f>IF(B54="","",基本データ入力シート!$B$15)</f>
        <v/>
      </c>
      <c r="D54" s="66"/>
      <c r="E54" s="98"/>
      <c r="F54" s="66"/>
    </row>
    <row r="55" spans="1:6" ht="19.5" customHeight="1" x14ac:dyDescent="0.15">
      <c r="A55" s="66">
        <v>41</v>
      </c>
      <c r="B55" s="66"/>
      <c r="C55" s="68" t="str">
        <f>IF(B55="","",基本データ入力シート!$B$15)</f>
        <v/>
      </c>
      <c r="D55" s="66"/>
      <c r="E55" s="98"/>
      <c r="F55" s="66"/>
    </row>
    <row r="56" spans="1:6" ht="19.5" customHeight="1" x14ac:dyDescent="0.15">
      <c r="A56" s="66">
        <v>42</v>
      </c>
      <c r="B56" s="66"/>
      <c r="C56" s="68" t="str">
        <f>IF(B56="","",基本データ入力シート!$B$15)</f>
        <v/>
      </c>
      <c r="D56" s="66"/>
      <c r="E56" s="98"/>
      <c r="F56" s="66"/>
    </row>
    <row r="57" spans="1:6" ht="19.5" customHeight="1" x14ac:dyDescent="0.15">
      <c r="A57" s="66">
        <v>43</v>
      </c>
      <c r="B57" s="66"/>
      <c r="C57" s="68" t="str">
        <f>IF(B57="","",基本データ入力シート!$B$15)</f>
        <v/>
      </c>
      <c r="D57" s="66"/>
      <c r="E57" s="98"/>
      <c r="F57" s="66"/>
    </row>
    <row r="58" spans="1:6" ht="19.5" customHeight="1" x14ac:dyDescent="0.15">
      <c r="A58" s="66">
        <v>44</v>
      </c>
      <c r="B58" s="66"/>
      <c r="C58" s="68" t="str">
        <f>IF(B58="","",基本データ入力シート!$B$15)</f>
        <v/>
      </c>
      <c r="D58" s="66"/>
      <c r="E58" s="98"/>
      <c r="F58" s="66"/>
    </row>
    <row r="59" spans="1:6" ht="19.5" customHeight="1" x14ac:dyDescent="0.15">
      <c r="A59" s="66">
        <v>45</v>
      </c>
      <c r="B59" s="66"/>
      <c r="C59" s="68" t="str">
        <f>IF(B59="","",基本データ入力シート!$B$15)</f>
        <v/>
      </c>
      <c r="D59" s="66"/>
      <c r="E59" s="98"/>
      <c r="F59" s="66"/>
    </row>
    <row r="60" spans="1:6" ht="19.5" customHeight="1" x14ac:dyDescent="0.15">
      <c r="A60" s="66">
        <v>46</v>
      </c>
      <c r="B60" s="66"/>
      <c r="C60" s="68" t="str">
        <f>IF(B60="","",基本データ入力シート!$B$15)</f>
        <v/>
      </c>
      <c r="D60" s="66"/>
      <c r="E60" s="98"/>
      <c r="F60" s="66"/>
    </row>
    <row r="61" spans="1:6" ht="19.5" customHeight="1" x14ac:dyDescent="0.15">
      <c r="A61" s="66">
        <v>47</v>
      </c>
      <c r="B61" s="66"/>
      <c r="C61" s="68" t="str">
        <f>IF(B61="","",基本データ入力シート!$B$15)</f>
        <v/>
      </c>
      <c r="D61" s="66"/>
      <c r="E61" s="98"/>
      <c r="F61" s="66"/>
    </row>
    <row r="62" spans="1:6" ht="19.5" customHeight="1" x14ac:dyDescent="0.15">
      <c r="A62" s="66">
        <v>48</v>
      </c>
      <c r="B62" s="66"/>
      <c r="C62" s="68" t="str">
        <f>IF(B62="","",基本データ入力シート!$B$15)</f>
        <v/>
      </c>
      <c r="D62" s="66"/>
      <c r="E62" s="98"/>
      <c r="F62" s="66"/>
    </row>
    <row r="63" spans="1:6" ht="19.5" customHeight="1" x14ac:dyDescent="0.15">
      <c r="A63" s="66">
        <v>49</v>
      </c>
      <c r="B63" s="66"/>
      <c r="C63" s="68" t="str">
        <f>IF(B63="","",基本データ入力シート!$B$15)</f>
        <v/>
      </c>
      <c r="D63" s="66"/>
      <c r="E63" s="98"/>
      <c r="F63" s="66"/>
    </row>
    <row r="64" spans="1:6" ht="19.5" customHeight="1" x14ac:dyDescent="0.15">
      <c r="A64" s="66">
        <v>50</v>
      </c>
      <c r="B64" s="66"/>
      <c r="C64" s="68" t="str">
        <f>IF(B64="","",基本データ入力シート!$B$15)</f>
        <v/>
      </c>
      <c r="D64" s="66"/>
      <c r="E64" s="98"/>
      <c r="F64" s="66"/>
    </row>
    <row r="65" spans="1:6" x14ac:dyDescent="0.15">
      <c r="A65" s="65"/>
      <c r="B65" s="65"/>
      <c r="C65" s="65"/>
      <c r="D65" s="65"/>
      <c r="E65" s="65"/>
      <c r="F65" s="65"/>
    </row>
  </sheetData>
  <mergeCells count="7">
    <mergeCell ref="A1:A2"/>
    <mergeCell ref="B34:B35"/>
    <mergeCell ref="C34:F35"/>
    <mergeCell ref="B37:D37"/>
    <mergeCell ref="B1:B2"/>
    <mergeCell ref="C1:F2"/>
    <mergeCell ref="B4:D4"/>
  </mergeCells>
  <phoneticPr fontId="4"/>
  <conditionalFormatting sqref="B7:B31">
    <cfRule type="cellIs" dxfId="87" priority="2" operator="equal">
      <formula>0</formula>
    </cfRule>
  </conditionalFormatting>
  <conditionalFormatting sqref="B40:B64">
    <cfRule type="cellIs" dxfId="86" priority="5" operator="equal">
      <formula>0</formula>
    </cfRule>
  </conditionalFormatting>
  <conditionalFormatting sqref="D7:F31">
    <cfRule type="cellIs" dxfId="85" priority="1" operator="equal">
      <formula>0</formula>
    </cfRule>
  </conditionalFormatting>
  <conditionalFormatting sqref="D40:F64">
    <cfRule type="cellIs" dxfId="84" priority="6" operator="equal">
      <formula>0</formula>
    </cfRule>
  </conditionalFormatting>
  <pageMargins left="0.62992125984251968" right="0.23622047244094491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>
    <tabColor rgb="FFFFCCFF"/>
  </sheetPr>
  <dimension ref="A1:G65"/>
  <sheetViews>
    <sheetView workbookViewId="0">
      <selection sqref="A1:A2"/>
    </sheetView>
    <sheetView workbookViewId="1"/>
  </sheetViews>
  <sheetFormatPr defaultColWidth="9" defaultRowHeight="13.5" x14ac:dyDescent="0.15"/>
  <cols>
    <col min="1" max="1" width="5.625" customWidth="1"/>
    <col min="2" max="2" width="19.625" customWidth="1"/>
    <col min="3" max="3" width="16" customWidth="1"/>
    <col min="4" max="4" width="7.5" customWidth="1"/>
    <col min="5" max="5" width="19.25" customWidth="1"/>
    <col min="6" max="6" width="24.5" customWidth="1"/>
  </cols>
  <sheetData>
    <row r="1" spans="1:7" ht="13.5" customHeight="1" x14ac:dyDescent="0.15">
      <c r="A1" s="227">
        <f>A5+A38</f>
        <v>0</v>
      </c>
      <c r="B1" s="231" t="s">
        <v>48</v>
      </c>
      <c r="C1" s="233" t="str">
        <f>基本データ入力シート!$B$2</f>
        <v>令和６年度　第76回滋賀県クラス別バドミントン選手権大会</v>
      </c>
      <c r="D1" s="234"/>
      <c r="E1" s="234"/>
      <c r="F1" s="235"/>
    </row>
    <row r="2" spans="1:7" ht="13.5" customHeight="1" x14ac:dyDescent="0.15">
      <c r="A2" s="227"/>
      <c r="B2" s="232"/>
      <c r="C2" s="236"/>
      <c r="D2" s="237"/>
      <c r="E2" s="237"/>
      <c r="F2" s="238"/>
    </row>
    <row r="3" spans="1:7" ht="13.5" customHeight="1" x14ac:dyDescent="0.15">
      <c r="B3" s="60"/>
      <c r="C3" s="60"/>
      <c r="D3" s="60"/>
      <c r="E3" s="61"/>
    </row>
    <row r="4" spans="1:7" ht="21.75" customHeight="1" x14ac:dyDescent="0.15">
      <c r="A4" s="63" t="s">
        <v>49</v>
      </c>
      <c r="B4" s="228" t="s">
        <v>107</v>
      </c>
      <c r="C4" s="229"/>
      <c r="D4" s="230"/>
      <c r="F4" s="64" t="s">
        <v>67</v>
      </c>
      <c r="G4" s="61"/>
    </row>
    <row r="5" spans="1:7" ht="21.75" customHeight="1" x14ac:dyDescent="0.15">
      <c r="A5" s="69">
        <f>COUNTA(B7:B31)</f>
        <v>0</v>
      </c>
    </row>
    <row r="6" spans="1:7" ht="19.5" customHeight="1" x14ac:dyDescent="0.15">
      <c r="A6" s="67" t="s">
        <v>50</v>
      </c>
      <c r="B6" s="67" t="s">
        <v>51</v>
      </c>
      <c r="C6" s="67" t="s">
        <v>60</v>
      </c>
      <c r="D6" s="67" t="s">
        <v>52</v>
      </c>
      <c r="E6" s="149" t="s">
        <v>155</v>
      </c>
      <c r="F6" s="67" t="s">
        <v>156</v>
      </c>
    </row>
    <row r="7" spans="1:7" ht="19.5" customHeight="1" x14ac:dyDescent="0.15">
      <c r="A7" s="66">
        <v>1</v>
      </c>
      <c r="B7" s="66"/>
      <c r="C7" s="68" t="str">
        <f>IF(B7="","",基本データ入力シート!$B$15)</f>
        <v/>
      </c>
      <c r="D7" s="66"/>
      <c r="E7" s="66"/>
      <c r="F7" s="66"/>
    </row>
    <row r="8" spans="1:7" ht="19.5" customHeight="1" x14ac:dyDescent="0.15">
      <c r="A8" s="66">
        <v>2</v>
      </c>
      <c r="B8" s="66"/>
      <c r="C8" s="68" t="str">
        <f>IF(B8="","",基本データ入力シート!$B$15)</f>
        <v/>
      </c>
      <c r="D8" s="66"/>
      <c r="E8" s="98"/>
      <c r="F8" s="66"/>
    </row>
    <row r="9" spans="1:7" ht="19.5" customHeight="1" x14ac:dyDescent="0.15">
      <c r="A9" s="66">
        <v>3</v>
      </c>
      <c r="B9" s="66"/>
      <c r="C9" s="68" t="str">
        <f>IF(B9="","",基本データ入力シート!$B$15)</f>
        <v/>
      </c>
      <c r="D9" s="66"/>
      <c r="E9" s="98"/>
      <c r="F9" s="66"/>
    </row>
    <row r="10" spans="1:7" ht="19.5" customHeight="1" x14ac:dyDescent="0.15">
      <c r="A10" s="66">
        <v>4</v>
      </c>
      <c r="B10" s="66"/>
      <c r="C10" s="68" t="str">
        <f>IF(B10="","",基本データ入力シート!$B$15)</f>
        <v/>
      </c>
      <c r="D10" s="66"/>
      <c r="E10" s="98"/>
      <c r="F10" s="66"/>
    </row>
    <row r="11" spans="1:7" ht="19.5" customHeight="1" x14ac:dyDescent="0.15">
      <c r="A11" s="66">
        <v>5</v>
      </c>
      <c r="B11" s="66"/>
      <c r="C11" s="68" t="str">
        <f>IF(B11="","",基本データ入力シート!$B$15)</f>
        <v/>
      </c>
      <c r="D11" s="66"/>
      <c r="E11" s="98"/>
      <c r="F11" s="66"/>
    </row>
    <row r="12" spans="1:7" ht="19.5" customHeight="1" x14ac:dyDescent="0.15">
      <c r="A12" s="66">
        <v>6</v>
      </c>
      <c r="B12" s="66"/>
      <c r="C12" s="68" t="str">
        <f>IF(B12="","",基本データ入力シート!$B$15)</f>
        <v/>
      </c>
      <c r="D12" s="66"/>
      <c r="E12" s="98"/>
      <c r="F12" s="66"/>
    </row>
    <row r="13" spans="1:7" ht="19.5" customHeight="1" x14ac:dyDescent="0.15">
      <c r="A13" s="66">
        <v>7</v>
      </c>
      <c r="B13" s="66"/>
      <c r="C13" s="68" t="str">
        <f>IF(B13="","",基本データ入力シート!$B$15)</f>
        <v/>
      </c>
      <c r="D13" s="66"/>
      <c r="E13" s="98"/>
      <c r="F13" s="66"/>
    </row>
    <row r="14" spans="1:7" ht="19.5" customHeight="1" x14ac:dyDescent="0.15">
      <c r="A14" s="66">
        <v>8</v>
      </c>
      <c r="B14" s="66"/>
      <c r="C14" s="68" t="str">
        <f>IF(B14="","",基本データ入力シート!$B$15)</f>
        <v/>
      </c>
      <c r="D14" s="66"/>
      <c r="E14" s="98"/>
      <c r="F14" s="66"/>
    </row>
    <row r="15" spans="1:7" ht="19.5" customHeight="1" x14ac:dyDescent="0.15">
      <c r="A15" s="66">
        <v>9</v>
      </c>
      <c r="B15" s="66"/>
      <c r="C15" s="68" t="str">
        <f>IF(B15="","",基本データ入力シート!$B$15)</f>
        <v/>
      </c>
      <c r="D15" s="66"/>
      <c r="E15" s="98"/>
      <c r="F15" s="66"/>
    </row>
    <row r="16" spans="1:7" ht="19.5" customHeight="1" x14ac:dyDescent="0.15">
      <c r="A16" s="66">
        <v>10</v>
      </c>
      <c r="B16" s="66"/>
      <c r="C16" s="68" t="str">
        <f>IF(B16="","",基本データ入力シート!$B$15)</f>
        <v/>
      </c>
      <c r="D16" s="66"/>
      <c r="E16" s="98"/>
      <c r="F16" s="66"/>
    </row>
    <row r="17" spans="1:6" ht="19.5" customHeight="1" x14ac:dyDescent="0.15">
      <c r="A17" s="66">
        <v>11</v>
      </c>
      <c r="B17" s="66"/>
      <c r="C17" s="68" t="str">
        <f>IF(B17="","",基本データ入力シート!$B$15)</f>
        <v/>
      </c>
      <c r="D17" s="66"/>
      <c r="E17" s="98"/>
      <c r="F17" s="66"/>
    </row>
    <row r="18" spans="1:6" ht="19.5" customHeight="1" x14ac:dyDescent="0.15">
      <c r="A18" s="66">
        <v>12</v>
      </c>
      <c r="B18" s="66"/>
      <c r="C18" s="68" t="str">
        <f>IF(B18="","",基本データ入力シート!$B$15)</f>
        <v/>
      </c>
      <c r="D18" s="66"/>
      <c r="E18" s="98"/>
      <c r="F18" s="66"/>
    </row>
    <row r="19" spans="1:6" ht="19.5" customHeight="1" x14ac:dyDescent="0.15">
      <c r="A19" s="66">
        <v>13</v>
      </c>
      <c r="B19" s="66"/>
      <c r="C19" s="68" t="str">
        <f>IF(B19="","",基本データ入力シート!$B$15)</f>
        <v/>
      </c>
      <c r="D19" s="66"/>
      <c r="E19" s="98"/>
      <c r="F19" s="66"/>
    </row>
    <row r="20" spans="1:6" ht="19.5" customHeight="1" x14ac:dyDescent="0.15">
      <c r="A20" s="66">
        <v>14</v>
      </c>
      <c r="B20" s="66"/>
      <c r="C20" s="68" t="str">
        <f>IF(B20="","",基本データ入力シート!$B$15)</f>
        <v/>
      </c>
      <c r="D20" s="66"/>
      <c r="E20" s="98"/>
      <c r="F20" s="66"/>
    </row>
    <row r="21" spans="1:6" ht="19.5" customHeight="1" x14ac:dyDescent="0.15">
      <c r="A21" s="66">
        <v>15</v>
      </c>
      <c r="B21" s="66"/>
      <c r="C21" s="68" t="str">
        <f>IF(B21="","",基本データ入力シート!$B$15)</f>
        <v/>
      </c>
      <c r="D21" s="66"/>
      <c r="E21" s="98"/>
      <c r="F21" s="66"/>
    </row>
    <row r="22" spans="1:6" ht="19.5" customHeight="1" x14ac:dyDescent="0.15">
      <c r="A22" s="66">
        <v>16</v>
      </c>
      <c r="B22" s="66"/>
      <c r="C22" s="68" t="str">
        <f>IF(B22="","",基本データ入力シート!$B$15)</f>
        <v/>
      </c>
      <c r="D22" s="66"/>
      <c r="E22" s="98"/>
      <c r="F22" s="66"/>
    </row>
    <row r="23" spans="1:6" ht="19.5" customHeight="1" x14ac:dyDescent="0.15">
      <c r="A23" s="66">
        <v>17</v>
      </c>
      <c r="B23" s="66"/>
      <c r="C23" s="68" t="str">
        <f>IF(B23="","",基本データ入力シート!$B$15)</f>
        <v/>
      </c>
      <c r="D23" s="66"/>
      <c r="E23" s="98"/>
      <c r="F23" s="66"/>
    </row>
    <row r="24" spans="1:6" ht="19.5" customHeight="1" x14ac:dyDescent="0.15">
      <c r="A24" s="66">
        <v>18</v>
      </c>
      <c r="B24" s="66"/>
      <c r="C24" s="68" t="str">
        <f>IF(B24="","",基本データ入力シート!$B$15)</f>
        <v/>
      </c>
      <c r="D24" s="66"/>
      <c r="E24" s="98"/>
      <c r="F24" s="66"/>
    </row>
    <row r="25" spans="1:6" ht="19.5" customHeight="1" x14ac:dyDescent="0.15">
      <c r="A25" s="66">
        <v>19</v>
      </c>
      <c r="B25" s="66"/>
      <c r="C25" s="68" t="str">
        <f>IF(B25="","",基本データ入力シート!$B$15)</f>
        <v/>
      </c>
      <c r="D25" s="66"/>
      <c r="E25" s="98"/>
      <c r="F25" s="66"/>
    </row>
    <row r="26" spans="1:6" ht="19.5" customHeight="1" x14ac:dyDescent="0.15">
      <c r="A26" s="66">
        <v>20</v>
      </c>
      <c r="B26" s="66"/>
      <c r="C26" s="68" t="str">
        <f>IF(B26="","",基本データ入力シート!$B$15)</f>
        <v/>
      </c>
      <c r="D26" s="66"/>
      <c r="E26" s="98"/>
      <c r="F26" s="66"/>
    </row>
    <row r="27" spans="1:6" ht="19.5" customHeight="1" x14ac:dyDescent="0.15">
      <c r="A27" s="66">
        <v>21</v>
      </c>
      <c r="B27" s="66"/>
      <c r="C27" s="68" t="str">
        <f>IF(B27="","",基本データ入力シート!$B$15)</f>
        <v/>
      </c>
      <c r="D27" s="66"/>
      <c r="E27" s="98"/>
      <c r="F27" s="66"/>
    </row>
    <row r="28" spans="1:6" ht="19.5" customHeight="1" x14ac:dyDescent="0.15">
      <c r="A28" s="66">
        <v>22</v>
      </c>
      <c r="B28" s="66"/>
      <c r="C28" s="68" t="str">
        <f>IF(B28="","",基本データ入力シート!$B$15)</f>
        <v/>
      </c>
      <c r="D28" s="66"/>
      <c r="E28" s="98"/>
      <c r="F28" s="66"/>
    </row>
    <row r="29" spans="1:6" ht="19.5" customHeight="1" x14ac:dyDescent="0.15">
      <c r="A29" s="66">
        <v>23</v>
      </c>
      <c r="B29" s="66"/>
      <c r="C29" s="68" t="str">
        <f>IF(B29="","",基本データ入力シート!$B$15)</f>
        <v/>
      </c>
      <c r="D29" s="66"/>
      <c r="E29" s="98"/>
      <c r="F29" s="66"/>
    </row>
    <row r="30" spans="1:6" ht="19.5" customHeight="1" x14ac:dyDescent="0.15">
      <c r="A30" s="66">
        <v>24</v>
      </c>
      <c r="B30" s="66"/>
      <c r="C30" s="68" t="str">
        <f>IF(B30="","",基本データ入力シート!$B$15)</f>
        <v/>
      </c>
      <c r="D30" s="66"/>
      <c r="E30" s="98"/>
      <c r="F30" s="66"/>
    </row>
    <row r="31" spans="1:6" ht="19.5" customHeight="1" x14ac:dyDescent="0.15">
      <c r="A31" s="66">
        <v>25</v>
      </c>
      <c r="B31" s="66"/>
      <c r="C31" s="68" t="str">
        <f>IF(B31="","",基本データ入力シート!$B$15)</f>
        <v/>
      </c>
      <c r="D31" s="66"/>
      <c r="E31" s="98"/>
      <c r="F31" s="66"/>
    </row>
    <row r="32" spans="1:6" x14ac:dyDescent="0.15">
      <c r="A32" s="65"/>
      <c r="B32" s="65"/>
      <c r="C32" s="65"/>
      <c r="D32" s="65"/>
      <c r="E32" s="65"/>
      <c r="F32" s="65"/>
    </row>
    <row r="34" spans="1:7" ht="13.5" customHeight="1" x14ac:dyDescent="0.15">
      <c r="B34" s="231" t="s">
        <v>48</v>
      </c>
      <c r="C34" s="233" t="str">
        <f>基本データ入力シート!$B$2</f>
        <v>令和６年度　第76回滋賀県クラス別バドミントン選手権大会</v>
      </c>
      <c r="D34" s="234"/>
      <c r="E34" s="234"/>
      <c r="F34" s="235"/>
    </row>
    <row r="35" spans="1:7" ht="13.5" customHeight="1" x14ac:dyDescent="0.15">
      <c r="B35" s="232"/>
      <c r="C35" s="236"/>
      <c r="D35" s="237"/>
      <c r="E35" s="237"/>
      <c r="F35" s="238"/>
    </row>
    <row r="36" spans="1:7" ht="13.5" customHeight="1" x14ac:dyDescent="0.15">
      <c r="B36" s="60"/>
      <c r="C36" s="60"/>
      <c r="D36" s="60"/>
      <c r="E36" s="61"/>
    </row>
    <row r="37" spans="1:7" ht="21.75" customHeight="1" x14ac:dyDescent="0.15">
      <c r="A37" s="63" t="s">
        <v>49</v>
      </c>
      <c r="B37" s="228" t="str">
        <f>B4</f>
        <v>Ｂクラス：女子シングルス</v>
      </c>
      <c r="C37" s="229"/>
      <c r="D37" s="230"/>
      <c r="E37" s="62"/>
      <c r="F37" s="64" t="s">
        <v>66</v>
      </c>
      <c r="G37" s="61"/>
    </row>
    <row r="38" spans="1:7" ht="21.75" customHeight="1" x14ac:dyDescent="0.15">
      <c r="A38" s="69">
        <f>COUNTA(B40:B64)</f>
        <v>0</v>
      </c>
    </row>
    <row r="39" spans="1:7" ht="19.5" customHeight="1" x14ac:dyDescent="0.15">
      <c r="A39" s="67" t="s">
        <v>50</v>
      </c>
      <c r="B39" s="67" t="s">
        <v>51</v>
      </c>
      <c r="C39" s="67" t="s">
        <v>60</v>
      </c>
      <c r="D39" s="67" t="s">
        <v>52</v>
      </c>
      <c r="E39" s="149" t="s">
        <v>155</v>
      </c>
      <c r="F39" s="67" t="s">
        <v>156</v>
      </c>
    </row>
    <row r="40" spans="1:7" ht="19.5" customHeight="1" x14ac:dyDescent="0.15">
      <c r="A40" s="66">
        <v>26</v>
      </c>
      <c r="B40" s="66"/>
      <c r="C40" s="68" t="str">
        <f>IF(B40="","",基本データ入力シート!$B$15)</f>
        <v/>
      </c>
      <c r="D40" s="66"/>
      <c r="E40" s="98"/>
      <c r="F40" s="66"/>
    </row>
    <row r="41" spans="1:7" ht="19.5" customHeight="1" x14ac:dyDescent="0.15">
      <c r="A41" s="66">
        <v>27</v>
      </c>
      <c r="B41" s="66"/>
      <c r="C41" s="68" t="str">
        <f>IF(B41="","",基本データ入力シート!$B$15)</f>
        <v/>
      </c>
      <c r="D41" s="66"/>
      <c r="E41" s="98"/>
      <c r="F41" s="66"/>
    </row>
    <row r="42" spans="1:7" ht="19.5" customHeight="1" x14ac:dyDescent="0.15">
      <c r="A42" s="66">
        <v>28</v>
      </c>
      <c r="B42" s="66"/>
      <c r="C42" s="68" t="str">
        <f>IF(B42="","",基本データ入力シート!$B$15)</f>
        <v/>
      </c>
      <c r="D42" s="66"/>
      <c r="E42" s="98"/>
      <c r="F42" s="66"/>
    </row>
    <row r="43" spans="1:7" ht="19.5" customHeight="1" x14ac:dyDescent="0.15">
      <c r="A43" s="66">
        <v>29</v>
      </c>
      <c r="B43" s="66"/>
      <c r="C43" s="68" t="str">
        <f>IF(B43="","",基本データ入力シート!$B$15)</f>
        <v/>
      </c>
      <c r="D43" s="66"/>
      <c r="E43" s="98"/>
      <c r="F43" s="66"/>
    </row>
    <row r="44" spans="1:7" ht="19.5" customHeight="1" x14ac:dyDescent="0.15">
      <c r="A44" s="66">
        <v>30</v>
      </c>
      <c r="B44" s="66"/>
      <c r="C44" s="68" t="str">
        <f>IF(B44="","",基本データ入力シート!$B$15)</f>
        <v/>
      </c>
      <c r="D44" s="66"/>
      <c r="E44" s="98"/>
      <c r="F44" s="66"/>
    </row>
    <row r="45" spans="1:7" ht="19.5" customHeight="1" x14ac:dyDescent="0.15">
      <c r="A45" s="66">
        <v>31</v>
      </c>
      <c r="B45" s="66"/>
      <c r="C45" s="68" t="str">
        <f>IF(B45="","",基本データ入力シート!$B$15)</f>
        <v/>
      </c>
      <c r="D45" s="66"/>
      <c r="E45" s="98"/>
      <c r="F45" s="66"/>
    </row>
    <row r="46" spans="1:7" ht="19.5" customHeight="1" x14ac:dyDescent="0.15">
      <c r="A46" s="66">
        <v>32</v>
      </c>
      <c r="B46" s="66"/>
      <c r="C46" s="68" t="str">
        <f>IF(B46="","",基本データ入力シート!$B$15)</f>
        <v/>
      </c>
      <c r="D46" s="66"/>
      <c r="E46" s="98"/>
      <c r="F46" s="66"/>
    </row>
    <row r="47" spans="1:7" ht="19.5" customHeight="1" x14ac:dyDescent="0.15">
      <c r="A47" s="66">
        <v>33</v>
      </c>
      <c r="B47" s="66"/>
      <c r="C47" s="68" t="str">
        <f>IF(B47="","",基本データ入力シート!$B$15)</f>
        <v/>
      </c>
      <c r="D47" s="66"/>
      <c r="E47" s="98"/>
      <c r="F47" s="66"/>
    </row>
    <row r="48" spans="1:7" ht="19.5" customHeight="1" x14ac:dyDescent="0.15">
      <c r="A48" s="66">
        <v>34</v>
      </c>
      <c r="B48" s="66"/>
      <c r="C48" s="68" t="str">
        <f>IF(B48="","",基本データ入力シート!$B$15)</f>
        <v/>
      </c>
      <c r="D48" s="66"/>
      <c r="E48" s="98"/>
      <c r="F48" s="66"/>
    </row>
    <row r="49" spans="1:6" ht="19.5" customHeight="1" x14ac:dyDescent="0.15">
      <c r="A49" s="66">
        <v>35</v>
      </c>
      <c r="B49" s="66"/>
      <c r="C49" s="68" t="str">
        <f>IF(B49="","",基本データ入力シート!$B$15)</f>
        <v/>
      </c>
      <c r="D49" s="66"/>
      <c r="E49" s="98"/>
      <c r="F49" s="66"/>
    </row>
    <row r="50" spans="1:6" ht="19.5" customHeight="1" x14ac:dyDescent="0.15">
      <c r="A50" s="66">
        <v>36</v>
      </c>
      <c r="B50" s="66"/>
      <c r="C50" s="68" t="str">
        <f>IF(B50="","",基本データ入力シート!$B$15)</f>
        <v/>
      </c>
      <c r="D50" s="66"/>
      <c r="E50" s="98"/>
      <c r="F50" s="66"/>
    </row>
    <row r="51" spans="1:6" ht="19.5" customHeight="1" x14ac:dyDescent="0.15">
      <c r="A51" s="66">
        <v>37</v>
      </c>
      <c r="B51" s="66"/>
      <c r="C51" s="68" t="str">
        <f>IF(B51="","",基本データ入力シート!$B$15)</f>
        <v/>
      </c>
      <c r="D51" s="66"/>
      <c r="E51" s="98"/>
      <c r="F51" s="66"/>
    </row>
    <row r="52" spans="1:6" ht="19.5" customHeight="1" x14ac:dyDescent="0.15">
      <c r="A52" s="66">
        <v>38</v>
      </c>
      <c r="B52" s="66"/>
      <c r="C52" s="68" t="str">
        <f>IF(B52="","",基本データ入力シート!$B$15)</f>
        <v/>
      </c>
      <c r="D52" s="66"/>
      <c r="E52" s="98"/>
      <c r="F52" s="66"/>
    </row>
    <row r="53" spans="1:6" ht="19.5" customHeight="1" x14ac:dyDescent="0.15">
      <c r="A53" s="66">
        <v>39</v>
      </c>
      <c r="B53" s="66"/>
      <c r="C53" s="68" t="str">
        <f>IF(B53="","",基本データ入力シート!$B$15)</f>
        <v/>
      </c>
      <c r="D53" s="66"/>
      <c r="E53" s="98"/>
      <c r="F53" s="66"/>
    </row>
    <row r="54" spans="1:6" ht="19.5" customHeight="1" x14ac:dyDescent="0.15">
      <c r="A54" s="66">
        <v>40</v>
      </c>
      <c r="B54" s="66"/>
      <c r="C54" s="68" t="str">
        <f>IF(B54="","",基本データ入力シート!$B$15)</f>
        <v/>
      </c>
      <c r="D54" s="66"/>
      <c r="E54" s="98"/>
      <c r="F54" s="66"/>
    </row>
    <row r="55" spans="1:6" ht="19.5" customHeight="1" x14ac:dyDescent="0.15">
      <c r="A55" s="66">
        <v>41</v>
      </c>
      <c r="B55" s="66"/>
      <c r="C55" s="68" t="str">
        <f>IF(B55="","",基本データ入力シート!$B$15)</f>
        <v/>
      </c>
      <c r="D55" s="66"/>
      <c r="E55" s="98"/>
      <c r="F55" s="66"/>
    </row>
    <row r="56" spans="1:6" ht="19.5" customHeight="1" x14ac:dyDescent="0.15">
      <c r="A56" s="66">
        <v>42</v>
      </c>
      <c r="B56" s="66"/>
      <c r="C56" s="68" t="str">
        <f>IF(B56="","",基本データ入力シート!$B$15)</f>
        <v/>
      </c>
      <c r="D56" s="66"/>
      <c r="E56" s="98"/>
      <c r="F56" s="66"/>
    </row>
    <row r="57" spans="1:6" ht="19.5" customHeight="1" x14ac:dyDescent="0.15">
      <c r="A57" s="66">
        <v>43</v>
      </c>
      <c r="B57" s="66"/>
      <c r="C57" s="68" t="str">
        <f>IF(B57="","",基本データ入力シート!$B$15)</f>
        <v/>
      </c>
      <c r="D57" s="66"/>
      <c r="E57" s="98"/>
      <c r="F57" s="66"/>
    </row>
    <row r="58" spans="1:6" ht="19.5" customHeight="1" x14ac:dyDescent="0.15">
      <c r="A58" s="66">
        <v>44</v>
      </c>
      <c r="B58" s="66"/>
      <c r="C58" s="68" t="str">
        <f>IF(B58="","",基本データ入力シート!$B$15)</f>
        <v/>
      </c>
      <c r="D58" s="66"/>
      <c r="E58" s="98"/>
      <c r="F58" s="66"/>
    </row>
    <row r="59" spans="1:6" ht="19.5" customHeight="1" x14ac:dyDescent="0.15">
      <c r="A59" s="66">
        <v>45</v>
      </c>
      <c r="B59" s="66"/>
      <c r="C59" s="68" t="str">
        <f>IF(B59="","",基本データ入力シート!$B$15)</f>
        <v/>
      </c>
      <c r="D59" s="66"/>
      <c r="E59" s="98"/>
      <c r="F59" s="66"/>
    </row>
    <row r="60" spans="1:6" ht="19.5" customHeight="1" x14ac:dyDescent="0.15">
      <c r="A60" s="66">
        <v>46</v>
      </c>
      <c r="B60" s="66"/>
      <c r="C60" s="68" t="str">
        <f>IF(B60="","",基本データ入力シート!$B$15)</f>
        <v/>
      </c>
      <c r="D60" s="66"/>
      <c r="E60" s="98"/>
      <c r="F60" s="66"/>
    </row>
    <row r="61" spans="1:6" ht="19.5" customHeight="1" x14ac:dyDescent="0.15">
      <c r="A61" s="66">
        <v>47</v>
      </c>
      <c r="B61" s="66"/>
      <c r="C61" s="68" t="str">
        <f>IF(B61="","",基本データ入力シート!$B$15)</f>
        <v/>
      </c>
      <c r="D61" s="66"/>
      <c r="E61" s="98"/>
      <c r="F61" s="66"/>
    </row>
    <row r="62" spans="1:6" ht="19.5" customHeight="1" x14ac:dyDescent="0.15">
      <c r="A62" s="66">
        <v>48</v>
      </c>
      <c r="B62" s="66"/>
      <c r="C62" s="68" t="str">
        <f>IF(B62="","",基本データ入力シート!$B$15)</f>
        <v/>
      </c>
      <c r="D62" s="66"/>
      <c r="E62" s="98"/>
      <c r="F62" s="66"/>
    </row>
    <row r="63" spans="1:6" ht="19.5" customHeight="1" x14ac:dyDescent="0.15">
      <c r="A63" s="66">
        <v>49</v>
      </c>
      <c r="B63" s="66"/>
      <c r="C63" s="68" t="str">
        <f>IF(B63="","",基本データ入力シート!$B$15)</f>
        <v/>
      </c>
      <c r="D63" s="66"/>
      <c r="E63" s="98"/>
      <c r="F63" s="66"/>
    </row>
    <row r="64" spans="1:6" ht="19.5" customHeight="1" x14ac:dyDescent="0.15">
      <c r="A64" s="66"/>
      <c r="B64" s="66"/>
      <c r="C64" s="68" t="str">
        <f>IF(B64="","",基本データ入力シート!$B$15)</f>
        <v/>
      </c>
      <c r="D64" s="66"/>
      <c r="E64" s="98"/>
      <c r="F64" s="66"/>
    </row>
    <row r="65" spans="1:6" x14ac:dyDescent="0.15">
      <c r="A65" s="65"/>
      <c r="B65" s="65"/>
      <c r="C65" s="65"/>
      <c r="D65" s="65"/>
      <c r="E65" s="65"/>
      <c r="F65" s="65"/>
    </row>
  </sheetData>
  <mergeCells count="7">
    <mergeCell ref="A1:A2"/>
    <mergeCell ref="B34:B35"/>
    <mergeCell ref="C34:F35"/>
    <mergeCell ref="B37:D37"/>
    <mergeCell ref="B1:B2"/>
    <mergeCell ref="C1:F2"/>
    <mergeCell ref="B4:D4"/>
  </mergeCells>
  <phoneticPr fontId="4"/>
  <conditionalFormatting sqref="B7:B31">
    <cfRule type="cellIs" dxfId="83" priority="2" operator="equal">
      <formula>0</formula>
    </cfRule>
  </conditionalFormatting>
  <conditionalFormatting sqref="B40:B64">
    <cfRule type="cellIs" dxfId="82" priority="5" operator="equal">
      <formula>0</formula>
    </cfRule>
  </conditionalFormatting>
  <conditionalFormatting sqref="D7:F31">
    <cfRule type="cellIs" dxfId="81" priority="1" operator="equal">
      <formula>0</formula>
    </cfRule>
  </conditionalFormatting>
  <conditionalFormatting sqref="D40:F64">
    <cfRule type="cellIs" dxfId="80" priority="6" operator="equal">
      <formula>0</formula>
    </cfRule>
  </conditionalFormatting>
  <pageMargins left="0.62992125984251968" right="0.23622047244094491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</vt:i4>
      </vt:variant>
    </vt:vector>
  </HeadingPairs>
  <TitlesOfParts>
    <vt:vector size="24" baseType="lpstr">
      <vt:lpstr>基本データ入力シート</vt:lpstr>
      <vt:lpstr>参加料納入票</vt:lpstr>
      <vt:lpstr>参加費受け票</vt:lpstr>
      <vt:lpstr>Aクラス男子Ｓ</vt:lpstr>
      <vt:lpstr>Ｂクラス男子Ｓ</vt:lpstr>
      <vt:lpstr>Ｃクラス男子Ｓ</vt:lpstr>
      <vt:lpstr>Ｄクラス男子Ｓ</vt:lpstr>
      <vt:lpstr>Ａクラス女子Ｓ</vt:lpstr>
      <vt:lpstr>Ｂクラス女子Ｓ</vt:lpstr>
      <vt:lpstr>Ｃクラス女子Ｓ</vt:lpstr>
      <vt:lpstr>Ｄクラス女子S</vt:lpstr>
      <vt:lpstr>Ａクラス男子Ｄ</vt:lpstr>
      <vt:lpstr>Ｂクラス男子Ｄ</vt:lpstr>
      <vt:lpstr>Ｃクラス男子Ｄ</vt:lpstr>
      <vt:lpstr>Ｄクラス男子Ｄ</vt:lpstr>
      <vt:lpstr>Ａクラス女子Ｄ</vt:lpstr>
      <vt:lpstr>Ｂクラス女子Ｄ</vt:lpstr>
      <vt:lpstr>Ｃクラス女子Ｄ</vt:lpstr>
      <vt:lpstr>Ｄクラス女子Ｄ</vt:lpstr>
      <vt:lpstr>シングルス出場者名簿</vt:lpstr>
      <vt:lpstr>ダブルス出場者名簿 </vt:lpstr>
      <vt:lpstr>基本データ入力シート!Print_Area</vt:lpstr>
      <vt:lpstr>参加費受け票!Print_Area</vt:lpstr>
      <vt:lpstr>参加料納入票!Print_Area</vt:lpstr>
    </vt:vector>
  </TitlesOfParts>
  <Company>ぱそでやろ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shozo</dc:creator>
  <cp:lastModifiedBy>隆三 村上</cp:lastModifiedBy>
  <cp:lastPrinted>2021-06-27T06:27:01Z</cp:lastPrinted>
  <dcterms:created xsi:type="dcterms:W3CDTF">2007-10-15T07:54:32Z</dcterms:created>
  <dcterms:modified xsi:type="dcterms:W3CDTF">2024-11-17T13:48:55Z</dcterms:modified>
</cp:coreProperties>
</file>