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n\OneDrive\Desktop\R6県総合\"/>
    </mc:Choice>
  </mc:AlternateContent>
  <xr:revisionPtr revIDLastSave="0" documentId="13_ncr:1_{7BD20A5B-67BE-4E93-BBD5-7EA3A0B7A875}" xr6:coauthVersionLast="47" xr6:coauthVersionMax="47" xr10:uidLastSave="{00000000-0000-0000-0000-000000000000}"/>
  <bookViews>
    <workbookView xWindow="-120" yWindow="-120" windowWidth="29040" windowHeight="15720" tabRatio="927" xr2:uid="{430E73D4-FFDE-411D-8CFB-85538B45A1B9}"/>
  </bookViews>
  <sheets>
    <sheet name="基本データ入力シート" sheetId="8" r:id="rId1"/>
    <sheet name="参加料納入票" sheetId="5" r:id="rId2"/>
    <sheet name="一般男Ｓ" sheetId="35" r:id="rId3"/>
    <sheet name="ジュニアA男Ｓ" sheetId="7" r:id="rId4"/>
    <sheet name="ジュニアＢ男Ｓ" sheetId="10" r:id="rId5"/>
    <sheet name="ジュニアＣ男Ｓ" sheetId="12" r:id="rId6"/>
    <sheet name="ジュニアＤ男Ｓ" sheetId="13" r:id="rId7"/>
    <sheet name="一般女Ｓ" sheetId="37" r:id="rId8"/>
    <sheet name="ジュニアＡ女Ｓ" sheetId="14" r:id="rId9"/>
    <sheet name="ジュニアＢ女Ｓ" sheetId="15" r:id="rId10"/>
    <sheet name="ジュニアＣ女Ｓ" sheetId="17" r:id="rId11"/>
    <sheet name="ジュニアＤ女S" sheetId="18" r:id="rId12"/>
    <sheet name="一般男Ｄ" sheetId="39" r:id="rId13"/>
    <sheet name="ジュニアＡ男Ｄ" sheetId="19" r:id="rId14"/>
    <sheet name="ジュニアＢ男Ｄ" sheetId="20" r:id="rId15"/>
    <sheet name="ジュニアＣ男Ｄ" sheetId="23" r:id="rId16"/>
    <sheet name="ジュニアＤ男Ｄ" sheetId="33" r:id="rId17"/>
    <sheet name="一般女Ｄ" sheetId="41" r:id="rId18"/>
    <sheet name="ジュニアＡ女Ｄ" sheetId="24" r:id="rId19"/>
    <sheet name="ジュニアＢ女Ｄ" sheetId="25" r:id="rId20"/>
    <sheet name="ジュニアＣ女Ｄ" sheetId="27" r:id="rId21"/>
    <sheet name="ジュニアＤ女Ｄ" sheetId="34" r:id="rId22"/>
    <sheet name="一般混合Ｄ" sheetId="43" r:id="rId23"/>
    <sheet name="シングルス出場者名簿" sheetId="9" r:id="rId24"/>
    <sheet name="ダブルス出場者名簿 " sheetId="29" r:id="rId25"/>
  </sheets>
  <externalReferences>
    <externalReference r:id="rId26"/>
    <externalReference r:id="rId27"/>
    <externalReference r:id="rId28"/>
    <externalReference r:id="rId29"/>
  </externalReferences>
  <definedNames>
    <definedName name="_BT1">#REF!</definedName>
    <definedName name="_BT11">#REF!</definedName>
    <definedName name="_BT12">#REF!</definedName>
    <definedName name="_BT13">#REF!</definedName>
    <definedName name="_BT14">#REF!</definedName>
    <definedName name="_BT15">#REF!</definedName>
    <definedName name="_BT2">#REF!</definedName>
    <definedName name="_BT3">#REF!</definedName>
    <definedName name="_BT4">#REF!</definedName>
    <definedName name="_BT5">#REF!</definedName>
    <definedName name="_BT6">#REF!</definedName>
    <definedName name="_BT7">#REF!</definedName>
    <definedName name="_BT8">#REF!</definedName>
    <definedName name="_BT9">#REF!</definedName>
    <definedName name="BT_10">#REF!</definedName>
    <definedName name="Ｄ">#REF!</definedName>
    <definedName name="M10L">'[1]チーム名(男子)'!$B$115:$B$120</definedName>
    <definedName name="M10R">'[1]チーム名(男子)'!$B$121:$B$126</definedName>
    <definedName name="M11L">'[1]チーム名(男子)'!$B$128:$B$133</definedName>
    <definedName name="M11R">'[1]チーム名(男子)'!$B$134:$B$139</definedName>
    <definedName name="M12L">'[1]チーム名(男子)'!$B$141:$B$146</definedName>
    <definedName name="M12R">'[1]チーム名(男子)'!$B$147:$B$152</definedName>
    <definedName name="M13L">'[1]チーム名(男子)'!$B$154:$B$159</definedName>
    <definedName name="M13R">'[1]チーム名(男子)'!$B$160:$B$165</definedName>
    <definedName name="M1RL">'[1]チーム名(男子)'!$B$2:$B$9</definedName>
    <definedName name="M2L">'[1]チーム名(男子)'!$B$11:$B$16</definedName>
    <definedName name="M2R">'[1]チーム名(男子)'!$B$17:$B$22</definedName>
    <definedName name="M3L">'[1]チーム名(男子)'!$B$24:$B$29</definedName>
    <definedName name="M3R">'[1]チーム名(男子)'!$B$30:$B$35</definedName>
    <definedName name="M4L">'[1]チーム名(男子)'!$B$37:$B$42</definedName>
    <definedName name="M4R">'[1]チーム名(男子)'!$B$43:$B$48</definedName>
    <definedName name="M5L">'[1]チーム名(男子)'!$B$50:$B$55</definedName>
    <definedName name="M5R">'[1]チーム名(男子)'!$B$56:$B$61</definedName>
    <definedName name="M6L">'[1]チーム名(男子)'!$B$63:$B$68</definedName>
    <definedName name="M6R">'[1]チーム名(男子)'!$B$69:$B$74</definedName>
    <definedName name="M7L">'[1]チーム名(男子)'!$B$76:$B$81</definedName>
    <definedName name="M7R">'[1]チーム名(男子)'!$B$82:$B$87</definedName>
    <definedName name="M8L">'[1]チーム名(男子)'!$B$89:$B$94</definedName>
    <definedName name="M8R">'[1]チーム名(男子)'!$B$95:$B$100</definedName>
    <definedName name="M9L">'[1]チーム名(男子)'!$B$102:$B$107</definedName>
    <definedName name="M9R">'[1]チーム名(男子)'!$B$108:$B$113</definedName>
    <definedName name="ＮO.">#REF!</definedName>
    <definedName name="o">#REF!</definedName>
    <definedName name="oo">#REF!</definedName>
    <definedName name="_xlnm.Print_Area" localSheetId="0">基本データ入力シート!$A$1:$M$47</definedName>
    <definedName name="_xlnm.Print_Area" localSheetId="1">参加料納入票!$A$1:$L$120</definedName>
    <definedName name="Print_Area_3">#REF!</definedName>
    <definedName name="なし">'[1]チーム名(男子)'!$B$115:$B$120</definedName>
    <definedName name="個人Ｔ選手番号書出1">[2]非印刷選手!#REF!</definedName>
    <definedName name="順位">[3]GDA!$M:$M</definedName>
    <definedName name="表紙56">'[4]チーム名(男子)'!$B$128:$B$133</definedName>
    <definedName name="名簿ﾃｰﾌﾞﾙ">#REF!</definedName>
    <definedName name="令和２">#REF!</definedName>
  </definedNames>
  <calcPr calcId="191029"/>
</workbook>
</file>

<file path=xl/calcChain.xml><?xml version="1.0" encoding="utf-8"?>
<calcChain xmlns="http://schemas.openxmlformats.org/spreadsheetml/2006/main">
  <c r="BR33" i="29" l="1"/>
  <c r="BQ33" i="29"/>
  <c r="BP33" i="29"/>
  <c r="BO33" i="29"/>
  <c r="BN33" i="29"/>
  <c r="BM33" i="29"/>
  <c r="BK33" i="29"/>
  <c r="BJ33" i="29"/>
  <c r="BH33" i="29"/>
  <c r="BG33" i="29"/>
  <c r="BF33" i="29"/>
  <c r="BE33" i="29"/>
  <c r="BD33" i="29"/>
  <c r="BC33" i="29"/>
  <c r="BA33" i="29"/>
  <c r="AZ33" i="29"/>
  <c r="BR32" i="29"/>
  <c r="BQ32" i="29"/>
  <c r="BP32" i="29"/>
  <c r="BO32" i="29"/>
  <c r="BN32" i="29"/>
  <c r="BM32" i="29"/>
  <c r="BK32" i="29"/>
  <c r="BJ32" i="29"/>
  <c r="BH32" i="29"/>
  <c r="BG32" i="29"/>
  <c r="BF32" i="29"/>
  <c r="BE32" i="29"/>
  <c r="BD32" i="29"/>
  <c r="BC32" i="29"/>
  <c r="BA32" i="29"/>
  <c r="AZ32" i="29"/>
  <c r="BR31" i="29"/>
  <c r="BQ31" i="29"/>
  <c r="BP31" i="29"/>
  <c r="BO31" i="29"/>
  <c r="BN31" i="29"/>
  <c r="BM31" i="29"/>
  <c r="BK31" i="29"/>
  <c r="BJ31" i="29"/>
  <c r="BH31" i="29"/>
  <c r="BG31" i="29"/>
  <c r="BF31" i="29"/>
  <c r="BE31" i="29"/>
  <c r="BD31" i="29"/>
  <c r="BC31" i="29"/>
  <c r="BA31" i="29"/>
  <c r="AZ31" i="29"/>
  <c r="BR30" i="29"/>
  <c r="BQ30" i="29"/>
  <c r="BP30" i="29"/>
  <c r="BO30" i="29"/>
  <c r="BN30" i="29"/>
  <c r="BM30" i="29"/>
  <c r="BK30" i="29"/>
  <c r="BJ30" i="29"/>
  <c r="BH30" i="29"/>
  <c r="BG30" i="29"/>
  <c r="BF30" i="29"/>
  <c r="BE30" i="29"/>
  <c r="BD30" i="29"/>
  <c r="BC30" i="29"/>
  <c r="BA30" i="29"/>
  <c r="AZ30" i="29"/>
  <c r="BR29" i="29"/>
  <c r="BQ29" i="29"/>
  <c r="BP29" i="29"/>
  <c r="BO29" i="29"/>
  <c r="BN29" i="29"/>
  <c r="BM29" i="29"/>
  <c r="BK29" i="29"/>
  <c r="BJ29" i="29"/>
  <c r="BH29" i="29"/>
  <c r="BG29" i="29"/>
  <c r="BF29" i="29"/>
  <c r="BE29" i="29"/>
  <c r="BD29" i="29"/>
  <c r="BC29" i="29"/>
  <c r="BA29" i="29"/>
  <c r="AZ29" i="29"/>
  <c r="BR28" i="29"/>
  <c r="BQ28" i="29"/>
  <c r="BP28" i="29"/>
  <c r="BO28" i="29"/>
  <c r="BN28" i="29"/>
  <c r="BM28" i="29"/>
  <c r="BK28" i="29"/>
  <c r="BJ28" i="29"/>
  <c r="BH28" i="29"/>
  <c r="BG28" i="29"/>
  <c r="BF28" i="29"/>
  <c r="BE28" i="29"/>
  <c r="BD28" i="29"/>
  <c r="BC28" i="29"/>
  <c r="BA28" i="29"/>
  <c r="AZ28" i="29"/>
  <c r="BR27" i="29"/>
  <c r="BQ27" i="29"/>
  <c r="BP27" i="29"/>
  <c r="BO27" i="29"/>
  <c r="BN27" i="29"/>
  <c r="BM27" i="29"/>
  <c r="BK27" i="29"/>
  <c r="BJ27" i="29"/>
  <c r="BH27" i="29"/>
  <c r="BG27" i="29"/>
  <c r="BF27" i="29"/>
  <c r="BE27" i="29"/>
  <c r="BD27" i="29"/>
  <c r="BC27" i="29"/>
  <c r="BA27" i="29"/>
  <c r="AZ27" i="29"/>
  <c r="BR26" i="29"/>
  <c r="BQ26" i="29"/>
  <c r="BP26" i="29"/>
  <c r="BO26" i="29"/>
  <c r="BN26" i="29"/>
  <c r="BM26" i="29"/>
  <c r="BK26" i="29"/>
  <c r="BJ26" i="29"/>
  <c r="BH26" i="29"/>
  <c r="BG26" i="29"/>
  <c r="BF26" i="29"/>
  <c r="BE26" i="29"/>
  <c r="BD26" i="29"/>
  <c r="BC26" i="29"/>
  <c r="BA26" i="29"/>
  <c r="AZ26" i="29"/>
  <c r="BR25" i="29"/>
  <c r="BQ25" i="29"/>
  <c r="BP25" i="29"/>
  <c r="BO25" i="29"/>
  <c r="BN25" i="29"/>
  <c r="BM25" i="29"/>
  <c r="BK25" i="29"/>
  <c r="BJ25" i="29"/>
  <c r="BH25" i="29"/>
  <c r="BG25" i="29"/>
  <c r="BF25" i="29"/>
  <c r="BE25" i="29"/>
  <c r="BD25" i="29"/>
  <c r="BC25" i="29"/>
  <c r="BA25" i="29"/>
  <c r="AZ25" i="29"/>
  <c r="BR24" i="29"/>
  <c r="BQ24" i="29"/>
  <c r="BP24" i="29"/>
  <c r="BO24" i="29"/>
  <c r="BN24" i="29"/>
  <c r="BM24" i="29"/>
  <c r="BK24" i="29"/>
  <c r="BJ24" i="29"/>
  <c r="BH24" i="29"/>
  <c r="BG24" i="29"/>
  <c r="BF24" i="29"/>
  <c r="BE24" i="29"/>
  <c r="BD24" i="29"/>
  <c r="BC24" i="29"/>
  <c r="BA24" i="29"/>
  <c r="AZ24" i="29"/>
  <c r="BR23" i="29"/>
  <c r="BQ23" i="29"/>
  <c r="BP23" i="29"/>
  <c r="BO23" i="29"/>
  <c r="BN23" i="29"/>
  <c r="BM23" i="29"/>
  <c r="BK23" i="29"/>
  <c r="BJ23" i="29"/>
  <c r="BH23" i="29"/>
  <c r="BG23" i="29"/>
  <c r="BF23" i="29"/>
  <c r="BE23" i="29"/>
  <c r="BD23" i="29"/>
  <c r="BC23" i="29"/>
  <c r="BA23" i="29"/>
  <c r="AZ23" i="29"/>
  <c r="BR22" i="29"/>
  <c r="BQ22" i="29"/>
  <c r="BP22" i="29"/>
  <c r="BO22" i="29"/>
  <c r="BN22" i="29"/>
  <c r="BM22" i="29"/>
  <c r="BK22" i="29"/>
  <c r="BJ22" i="29"/>
  <c r="BH22" i="29"/>
  <c r="BG22" i="29"/>
  <c r="BF22" i="29"/>
  <c r="BE22" i="29"/>
  <c r="BD22" i="29"/>
  <c r="BC22" i="29"/>
  <c r="BA22" i="29"/>
  <c r="AZ22" i="29"/>
  <c r="BR21" i="29"/>
  <c r="BQ21" i="29"/>
  <c r="BP21" i="29"/>
  <c r="BO21" i="29"/>
  <c r="BN21" i="29"/>
  <c r="BM21" i="29"/>
  <c r="BK21" i="29"/>
  <c r="BJ21" i="29"/>
  <c r="BH21" i="29"/>
  <c r="BG21" i="29"/>
  <c r="BF21" i="29"/>
  <c r="BE21" i="29"/>
  <c r="BD21" i="29"/>
  <c r="BC21" i="29"/>
  <c r="BA21" i="29"/>
  <c r="AZ21" i="29"/>
  <c r="BR20" i="29"/>
  <c r="BQ20" i="29"/>
  <c r="BP20" i="29"/>
  <c r="BO20" i="29"/>
  <c r="BN20" i="29"/>
  <c r="BM20" i="29"/>
  <c r="BK20" i="29"/>
  <c r="BJ20" i="29"/>
  <c r="BH20" i="29"/>
  <c r="BG20" i="29"/>
  <c r="BF20" i="29"/>
  <c r="BE20" i="29"/>
  <c r="BD20" i="29"/>
  <c r="BC20" i="29"/>
  <c r="BA20" i="29"/>
  <c r="AZ20" i="29"/>
  <c r="BR19" i="29"/>
  <c r="BQ19" i="29"/>
  <c r="BP19" i="29"/>
  <c r="BO19" i="29"/>
  <c r="BN19" i="29"/>
  <c r="BM19" i="29"/>
  <c r="BK19" i="29"/>
  <c r="BJ19" i="29"/>
  <c r="BH19" i="29"/>
  <c r="BG19" i="29"/>
  <c r="BF19" i="29"/>
  <c r="BE19" i="29"/>
  <c r="BD19" i="29"/>
  <c r="BC19" i="29"/>
  <c r="BA19" i="29"/>
  <c r="AZ19" i="29"/>
  <c r="BR18" i="29"/>
  <c r="BQ18" i="29"/>
  <c r="BP18" i="29"/>
  <c r="BO18" i="29"/>
  <c r="BN18" i="29"/>
  <c r="BM18" i="29"/>
  <c r="BK18" i="29"/>
  <c r="BJ18" i="29"/>
  <c r="BH18" i="29"/>
  <c r="BG18" i="29"/>
  <c r="BF18" i="29"/>
  <c r="BE18" i="29"/>
  <c r="BD18" i="29"/>
  <c r="BC18" i="29"/>
  <c r="BA18" i="29"/>
  <c r="AZ18" i="29"/>
  <c r="BR17" i="29"/>
  <c r="BQ17" i="29"/>
  <c r="BP17" i="29"/>
  <c r="BO17" i="29"/>
  <c r="BN17" i="29"/>
  <c r="BM17" i="29"/>
  <c r="BK17" i="29"/>
  <c r="BJ17" i="29"/>
  <c r="BH17" i="29"/>
  <c r="BG17" i="29"/>
  <c r="BF17" i="29"/>
  <c r="BE17" i="29"/>
  <c r="BD17" i="29"/>
  <c r="BC17" i="29"/>
  <c r="BA17" i="29"/>
  <c r="AZ17" i="29"/>
  <c r="BR16" i="29"/>
  <c r="BQ16" i="29"/>
  <c r="BP16" i="29"/>
  <c r="BO16" i="29"/>
  <c r="BN16" i="29"/>
  <c r="BM16" i="29"/>
  <c r="BK16" i="29"/>
  <c r="BJ16" i="29"/>
  <c r="BH16" i="29"/>
  <c r="BG16" i="29"/>
  <c r="BF16" i="29"/>
  <c r="BE16" i="29"/>
  <c r="BD16" i="29"/>
  <c r="BC16" i="29"/>
  <c r="BA16" i="29"/>
  <c r="AZ16" i="29"/>
  <c r="BR15" i="29"/>
  <c r="BQ15" i="29"/>
  <c r="BP15" i="29"/>
  <c r="BO15" i="29"/>
  <c r="BN15" i="29"/>
  <c r="BM15" i="29"/>
  <c r="BK15" i="29"/>
  <c r="BJ15" i="29"/>
  <c r="BH15" i="29"/>
  <c r="BG15" i="29"/>
  <c r="BF15" i="29"/>
  <c r="BE15" i="29"/>
  <c r="BD15" i="29"/>
  <c r="BC15" i="29"/>
  <c r="BA15" i="29"/>
  <c r="AZ15" i="29"/>
  <c r="BR14" i="29"/>
  <c r="BQ14" i="29"/>
  <c r="BP14" i="29"/>
  <c r="BO14" i="29"/>
  <c r="BN14" i="29"/>
  <c r="BM14" i="29"/>
  <c r="BK14" i="29"/>
  <c r="BJ14" i="29"/>
  <c r="BH14" i="29"/>
  <c r="BG14" i="29"/>
  <c r="BF14" i="29"/>
  <c r="BE14" i="29"/>
  <c r="BD14" i="29"/>
  <c r="BC14" i="29"/>
  <c r="BA14" i="29"/>
  <c r="AZ14" i="29"/>
  <c r="BR13" i="29"/>
  <c r="BQ13" i="29"/>
  <c r="BP13" i="29"/>
  <c r="BO13" i="29"/>
  <c r="BN13" i="29"/>
  <c r="BM13" i="29"/>
  <c r="BK13" i="29"/>
  <c r="BJ13" i="29"/>
  <c r="BH13" i="29"/>
  <c r="BG13" i="29"/>
  <c r="BF13" i="29"/>
  <c r="BE13" i="29"/>
  <c r="BD13" i="29"/>
  <c r="BC13" i="29"/>
  <c r="BA13" i="29"/>
  <c r="AZ13" i="29"/>
  <c r="BR12" i="29"/>
  <c r="BQ12" i="29"/>
  <c r="BP12" i="29"/>
  <c r="BO12" i="29"/>
  <c r="BN12" i="29"/>
  <c r="BM12" i="29"/>
  <c r="BK12" i="29"/>
  <c r="BJ12" i="29"/>
  <c r="BH12" i="29"/>
  <c r="BG12" i="29"/>
  <c r="BF12" i="29"/>
  <c r="BE12" i="29"/>
  <c r="BD12" i="29"/>
  <c r="BC12" i="29"/>
  <c r="BA12" i="29"/>
  <c r="AZ12" i="29"/>
  <c r="BR11" i="29"/>
  <c r="BQ11" i="29"/>
  <c r="BP11" i="29"/>
  <c r="BO11" i="29"/>
  <c r="BN11" i="29"/>
  <c r="BM11" i="29"/>
  <c r="BK11" i="29"/>
  <c r="BJ11" i="29"/>
  <c r="BH11" i="29"/>
  <c r="BG11" i="29"/>
  <c r="BF11" i="29"/>
  <c r="BE11" i="29"/>
  <c r="BD11" i="29"/>
  <c r="BC11" i="29"/>
  <c r="BA11" i="29"/>
  <c r="AZ11" i="29"/>
  <c r="BR10" i="29"/>
  <c r="BQ10" i="29"/>
  <c r="BP10" i="29"/>
  <c r="BO10" i="29"/>
  <c r="BN10" i="29"/>
  <c r="BM10" i="29"/>
  <c r="BK10" i="29"/>
  <c r="BJ10" i="29"/>
  <c r="BH10" i="29"/>
  <c r="BG10" i="29"/>
  <c r="BF10" i="29"/>
  <c r="BE10" i="29"/>
  <c r="BD10" i="29"/>
  <c r="BC10" i="29"/>
  <c r="BA10" i="29"/>
  <c r="AZ10" i="29"/>
  <c r="BR9" i="29"/>
  <c r="BQ9" i="29"/>
  <c r="BP9" i="29"/>
  <c r="BO9" i="29"/>
  <c r="BN9" i="29"/>
  <c r="BM9" i="29"/>
  <c r="BK9" i="29"/>
  <c r="BJ9" i="29"/>
  <c r="BH9" i="29"/>
  <c r="BG9" i="29"/>
  <c r="BF9" i="29"/>
  <c r="BE9" i="29"/>
  <c r="BD9" i="29"/>
  <c r="BC9" i="29"/>
  <c r="BA9" i="29"/>
  <c r="AZ9" i="29"/>
  <c r="BR8" i="29"/>
  <c r="BQ8" i="29"/>
  <c r="BP8" i="29"/>
  <c r="BO8" i="29"/>
  <c r="BN8" i="29"/>
  <c r="BM8" i="29"/>
  <c r="BK8" i="29"/>
  <c r="BJ8" i="29"/>
  <c r="BH8" i="29"/>
  <c r="BG8" i="29"/>
  <c r="BF8" i="29"/>
  <c r="BE8" i="29"/>
  <c r="BD8" i="29"/>
  <c r="BC8" i="29"/>
  <c r="BA8" i="29"/>
  <c r="AZ8" i="29"/>
  <c r="BR7" i="29"/>
  <c r="BQ7" i="29"/>
  <c r="BP7" i="29"/>
  <c r="BO7" i="29"/>
  <c r="BN7" i="29"/>
  <c r="BM7" i="29"/>
  <c r="BK7" i="29"/>
  <c r="BJ7" i="29"/>
  <c r="BH7" i="29"/>
  <c r="BG7" i="29"/>
  <c r="BF7" i="29"/>
  <c r="BE7" i="29"/>
  <c r="BD7" i="29"/>
  <c r="BC7" i="29"/>
  <c r="BA7" i="29"/>
  <c r="AZ7" i="29"/>
  <c r="BR6" i="29"/>
  <c r="BQ6" i="29"/>
  <c r="BP6" i="29"/>
  <c r="BO6" i="29"/>
  <c r="BN6" i="29"/>
  <c r="BM6" i="29"/>
  <c r="BK6" i="29"/>
  <c r="BJ6" i="29"/>
  <c r="BH6" i="29"/>
  <c r="BG6" i="29"/>
  <c r="BF6" i="29"/>
  <c r="BE6" i="29"/>
  <c r="BD6" i="29"/>
  <c r="BC6" i="29"/>
  <c r="BA6" i="29"/>
  <c r="AZ6" i="29"/>
  <c r="BR5" i="29"/>
  <c r="BQ5" i="29"/>
  <c r="BP5" i="29"/>
  <c r="BO5" i="29"/>
  <c r="BN5" i="29"/>
  <c r="BM5" i="29"/>
  <c r="BK5" i="29"/>
  <c r="BJ5" i="29"/>
  <c r="BH5" i="29"/>
  <c r="BG5" i="29"/>
  <c r="BF5" i="29"/>
  <c r="BE5" i="29"/>
  <c r="BD5" i="29"/>
  <c r="BC5" i="29"/>
  <c r="BA5" i="29"/>
  <c r="AZ5" i="29"/>
  <c r="BR4" i="29"/>
  <c r="BQ4" i="29"/>
  <c r="BP4" i="29"/>
  <c r="BO4" i="29"/>
  <c r="BN4" i="29"/>
  <c r="BM4" i="29"/>
  <c r="BK4" i="29"/>
  <c r="BJ4" i="29"/>
  <c r="BH4" i="29"/>
  <c r="BG4" i="29"/>
  <c r="BF4" i="29"/>
  <c r="BE4" i="29"/>
  <c r="BD4" i="29"/>
  <c r="BC4" i="29"/>
  <c r="BA4" i="29"/>
  <c r="AZ4" i="29"/>
  <c r="J7" i="5"/>
  <c r="G20" i="8" l="1"/>
  <c r="E14" i="5" s="1"/>
  <c r="E44" i="5" s="1"/>
  <c r="DF33" i="29"/>
  <c r="DE33" i="29"/>
  <c r="DD33" i="29"/>
  <c r="DC33" i="29"/>
  <c r="DB33" i="29"/>
  <c r="DA33" i="29"/>
  <c r="CY33" i="29"/>
  <c r="CX33" i="29"/>
  <c r="DF32" i="29"/>
  <c r="DE32" i="29"/>
  <c r="DD32" i="29"/>
  <c r="DC32" i="29"/>
  <c r="DB32" i="29"/>
  <c r="DA32" i="29"/>
  <c r="CY32" i="29"/>
  <c r="CX32" i="29"/>
  <c r="DF31" i="29"/>
  <c r="DE31" i="29"/>
  <c r="DD31" i="29"/>
  <c r="DC31" i="29"/>
  <c r="DB31" i="29"/>
  <c r="DA31" i="29"/>
  <c r="CY31" i="29"/>
  <c r="CX31" i="29"/>
  <c r="DF30" i="29"/>
  <c r="DE30" i="29"/>
  <c r="DD30" i="29"/>
  <c r="DC30" i="29"/>
  <c r="DB30" i="29"/>
  <c r="DA30" i="29"/>
  <c r="CY30" i="29"/>
  <c r="CX30" i="29"/>
  <c r="DF29" i="29"/>
  <c r="DE29" i="29"/>
  <c r="DD29" i="29"/>
  <c r="DC29" i="29"/>
  <c r="DB29" i="29"/>
  <c r="DA29" i="29"/>
  <c r="CY29" i="29"/>
  <c r="CX29" i="29"/>
  <c r="DF28" i="29"/>
  <c r="DE28" i="29"/>
  <c r="DD28" i="29"/>
  <c r="DC28" i="29"/>
  <c r="DB28" i="29"/>
  <c r="DA28" i="29"/>
  <c r="CY28" i="29"/>
  <c r="CX28" i="29"/>
  <c r="DF27" i="29"/>
  <c r="DE27" i="29"/>
  <c r="DD27" i="29"/>
  <c r="DC27" i="29"/>
  <c r="DB27" i="29"/>
  <c r="DA27" i="29"/>
  <c r="CY27" i="29"/>
  <c r="CX27" i="29"/>
  <c r="DF26" i="29"/>
  <c r="DE26" i="29"/>
  <c r="DD26" i="29"/>
  <c r="DC26" i="29"/>
  <c r="DB26" i="29"/>
  <c r="DA26" i="29"/>
  <c r="CY26" i="29"/>
  <c r="CX26" i="29"/>
  <c r="DF25" i="29"/>
  <c r="DE25" i="29"/>
  <c r="DD25" i="29"/>
  <c r="DC25" i="29"/>
  <c r="DB25" i="29"/>
  <c r="DA25" i="29"/>
  <c r="CY25" i="29"/>
  <c r="CX25" i="29"/>
  <c r="DF24" i="29"/>
  <c r="DE24" i="29"/>
  <c r="DD24" i="29"/>
  <c r="DC24" i="29"/>
  <c r="DB24" i="29"/>
  <c r="DA24" i="29"/>
  <c r="CY24" i="29"/>
  <c r="CX24" i="29"/>
  <c r="DF23" i="29"/>
  <c r="DE23" i="29"/>
  <c r="DD23" i="29"/>
  <c r="DC23" i="29"/>
  <c r="DB23" i="29"/>
  <c r="DA23" i="29"/>
  <c r="CY23" i="29"/>
  <c r="CX23" i="29"/>
  <c r="DF22" i="29"/>
  <c r="DE22" i="29"/>
  <c r="DD22" i="29"/>
  <c r="DC22" i="29"/>
  <c r="DB22" i="29"/>
  <c r="DA22" i="29"/>
  <c r="CY22" i="29"/>
  <c r="CX22" i="29"/>
  <c r="DF21" i="29"/>
  <c r="DE21" i="29"/>
  <c r="DD21" i="29"/>
  <c r="DC21" i="29"/>
  <c r="DB21" i="29"/>
  <c r="DA21" i="29"/>
  <c r="CY21" i="29"/>
  <c r="CX21" i="29"/>
  <c r="DF20" i="29"/>
  <c r="DE20" i="29"/>
  <c r="DD20" i="29"/>
  <c r="DC20" i="29"/>
  <c r="DB20" i="29"/>
  <c r="DA20" i="29"/>
  <c r="CY20" i="29"/>
  <c r="CX20" i="29"/>
  <c r="DF19" i="29"/>
  <c r="DE19" i="29"/>
  <c r="DD19" i="29"/>
  <c r="DC19" i="29"/>
  <c r="DB19" i="29"/>
  <c r="DA19" i="29"/>
  <c r="CY19" i="29"/>
  <c r="CX19" i="29"/>
  <c r="DF18" i="29"/>
  <c r="DE18" i="29"/>
  <c r="DD18" i="29"/>
  <c r="DC18" i="29"/>
  <c r="DB18" i="29"/>
  <c r="DA18" i="29"/>
  <c r="CY18" i="29"/>
  <c r="CX18" i="29"/>
  <c r="DF17" i="29"/>
  <c r="DE17" i="29"/>
  <c r="DD17" i="29"/>
  <c r="DC17" i="29"/>
  <c r="DB17" i="29"/>
  <c r="DA17" i="29"/>
  <c r="CY17" i="29"/>
  <c r="CX17" i="29"/>
  <c r="DF16" i="29"/>
  <c r="DE16" i="29"/>
  <c r="DD16" i="29"/>
  <c r="DC16" i="29"/>
  <c r="DB16" i="29"/>
  <c r="DA16" i="29"/>
  <c r="CY16" i="29"/>
  <c r="CX16" i="29"/>
  <c r="DF15" i="29"/>
  <c r="DE15" i="29"/>
  <c r="DD15" i="29"/>
  <c r="DC15" i="29"/>
  <c r="DB15" i="29"/>
  <c r="DA15" i="29"/>
  <c r="CY15" i="29"/>
  <c r="CX15" i="29"/>
  <c r="DF14" i="29"/>
  <c r="DE14" i="29"/>
  <c r="DD14" i="29"/>
  <c r="DC14" i="29"/>
  <c r="DB14" i="29"/>
  <c r="DA14" i="29"/>
  <c r="CY14" i="29"/>
  <c r="CX14" i="29"/>
  <c r="DF13" i="29"/>
  <c r="DE13" i="29"/>
  <c r="DD13" i="29"/>
  <c r="DC13" i="29"/>
  <c r="DB13" i="29"/>
  <c r="DA13" i="29"/>
  <c r="CY13" i="29"/>
  <c r="CX13" i="29"/>
  <c r="DF12" i="29"/>
  <c r="DE12" i="29"/>
  <c r="DD12" i="29"/>
  <c r="DC12" i="29"/>
  <c r="DB12" i="29"/>
  <c r="DA12" i="29"/>
  <c r="CY12" i="29"/>
  <c r="CX12" i="29"/>
  <c r="DF11" i="29"/>
  <c r="DE11" i="29"/>
  <c r="DD11" i="29"/>
  <c r="DC11" i="29"/>
  <c r="DB11" i="29"/>
  <c r="DA11" i="29"/>
  <c r="CY11" i="29"/>
  <c r="CX11" i="29"/>
  <c r="DF10" i="29"/>
  <c r="DE10" i="29"/>
  <c r="DD10" i="29"/>
  <c r="DC10" i="29"/>
  <c r="DB10" i="29"/>
  <c r="DA10" i="29"/>
  <c r="CY10" i="29"/>
  <c r="CX10" i="29"/>
  <c r="DF9" i="29"/>
  <c r="DE9" i="29"/>
  <c r="DD9" i="29"/>
  <c r="DC9" i="29"/>
  <c r="DB9" i="29"/>
  <c r="DA9" i="29"/>
  <c r="CY9" i="29"/>
  <c r="CX9" i="29"/>
  <c r="DF8" i="29"/>
  <c r="DE8" i="29"/>
  <c r="DD8" i="29"/>
  <c r="DC8" i="29"/>
  <c r="DB8" i="29"/>
  <c r="DA8" i="29"/>
  <c r="CY8" i="29"/>
  <c r="CX8" i="29"/>
  <c r="DF7" i="29"/>
  <c r="DE7" i="29"/>
  <c r="DD7" i="29"/>
  <c r="DC7" i="29"/>
  <c r="DB7" i="29"/>
  <c r="DA7" i="29"/>
  <c r="CY7" i="29"/>
  <c r="CX7" i="29"/>
  <c r="DF6" i="29"/>
  <c r="DE6" i="29"/>
  <c r="DD6" i="29"/>
  <c r="DC6" i="29"/>
  <c r="DB6" i="29"/>
  <c r="DA6" i="29"/>
  <c r="CY6" i="29"/>
  <c r="CX6" i="29"/>
  <c r="DF5" i="29"/>
  <c r="DE5" i="29"/>
  <c r="DD5" i="29"/>
  <c r="DC5" i="29"/>
  <c r="DB5" i="29"/>
  <c r="DA5" i="29"/>
  <c r="CY5" i="29"/>
  <c r="CX5" i="29"/>
  <c r="DF4" i="29"/>
  <c r="DE4" i="29"/>
  <c r="DD4" i="29"/>
  <c r="DC4" i="29"/>
  <c r="DB4" i="29"/>
  <c r="DA4" i="29"/>
  <c r="CY4" i="29"/>
  <c r="CX4" i="29"/>
  <c r="J33" i="29"/>
  <c r="I33" i="29"/>
  <c r="H33" i="29"/>
  <c r="G33" i="29"/>
  <c r="F33" i="29"/>
  <c r="E33" i="29"/>
  <c r="C33" i="29"/>
  <c r="B33" i="29"/>
  <c r="J32" i="29"/>
  <c r="I32" i="29"/>
  <c r="H32" i="29"/>
  <c r="G32" i="29"/>
  <c r="F32" i="29"/>
  <c r="E32" i="29"/>
  <c r="C32" i="29"/>
  <c r="B32" i="29"/>
  <c r="J31" i="29"/>
  <c r="I31" i="29"/>
  <c r="H31" i="29"/>
  <c r="G31" i="29"/>
  <c r="F31" i="29"/>
  <c r="C31" i="29"/>
  <c r="B31" i="29"/>
  <c r="J30" i="29"/>
  <c r="I30" i="29"/>
  <c r="H30" i="29"/>
  <c r="G30" i="29"/>
  <c r="F30" i="29"/>
  <c r="C30" i="29"/>
  <c r="B30" i="29"/>
  <c r="J29" i="29"/>
  <c r="I29" i="29"/>
  <c r="H29" i="29"/>
  <c r="G29" i="29"/>
  <c r="F29" i="29"/>
  <c r="C29" i="29"/>
  <c r="B29" i="29"/>
  <c r="J28" i="29"/>
  <c r="I28" i="29"/>
  <c r="H28" i="29"/>
  <c r="G28" i="29"/>
  <c r="F28" i="29"/>
  <c r="C28" i="29"/>
  <c r="B28" i="29"/>
  <c r="J27" i="29"/>
  <c r="I27" i="29"/>
  <c r="H27" i="29"/>
  <c r="G27" i="29"/>
  <c r="F27" i="29"/>
  <c r="C27" i="29"/>
  <c r="B27" i="29"/>
  <c r="J26" i="29"/>
  <c r="I26" i="29"/>
  <c r="H26" i="29"/>
  <c r="G26" i="29"/>
  <c r="F26" i="29"/>
  <c r="C26" i="29"/>
  <c r="B26" i="29"/>
  <c r="J25" i="29"/>
  <c r="I25" i="29"/>
  <c r="H25" i="29"/>
  <c r="G25" i="29"/>
  <c r="F25" i="29"/>
  <c r="C25" i="29"/>
  <c r="B25" i="29"/>
  <c r="J24" i="29"/>
  <c r="I24" i="29"/>
  <c r="H24" i="29"/>
  <c r="G24" i="29"/>
  <c r="F24" i="29"/>
  <c r="C24" i="29"/>
  <c r="B24" i="29"/>
  <c r="J23" i="29"/>
  <c r="I23" i="29"/>
  <c r="H23" i="29"/>
  <c r="G23" i="29"/>
  <c r="F23" i="29"/>
  <c r="C23" i="29"/>
  <c r="B23" i="29"/>
  <c r="J22" i="29"/>
  <c r="I22" i="29"/>
  <c r="H22" i="29"/>
  <c r="G22" i="29"/>
  <c r="F22" i="29"/>
  <c r="C22" i="29"/>
  <c r="B22" i="29"/>
  <c r="J21" i="29"/>
  <c r="I21" i="29"/>
  <c r="H21" i="29"/>
  <c r="G21" i="29"/>
  <c r="F21" i="29"/>
  <c r="C21" i="29"/>
  <c r="B21" i="29"/>
  <c r="J20" i="29"/>
  <c r="I20" i="29"/>
  <c r="H20" i="29"/>
  <c r="G20" i="29"/>
  <c r="F20" i="29"/>
  <c r="C20" i="29"/>
  <c r="B20" i="29"/>
  <c r="J19" i="29"/>
  <c r="I19" i="29"/>
  <c r="H19" i="29"/>
  <c r="G19" i="29"/>
  <c r="F19" i="29"/>
  <c r="C19" i="29"/>
  <c r="B19" i="29"/>
  <c r="J18" i="29"/>
  <c r="I18" i="29"/>
  <c r="H18" i="29"/>
  <c r="G18" i="29"/>
  <c r="F18" i="29"/>
  <c r="C18" i="29"/>
  <c r="B18" i="29"/>
  <c r="J17" i="29"/>
  <c r="I17" i="29"/>
  <c r="H17" i="29"/>
  <c r="G17" i="29"/>
  <c r="F17" i="29"/>
  <c r="C17" i="29"/>
  <c r="B17" i="29"/>
  <c r="J16" i="29"/>
  <c r="I16" i="29"/>
  <c r="H16" i="29"/>
  <c r="G16" i="29"/>
  <c r="F16" i="29"/>
  <c r="C16" i="29"/>
  <c r="B16" i="29"/>
  <c r="J15" i="29"/>
  <c r="I15" i="29"/>
  <c r="H15" i="29"/>
  <c r="G15" i="29"/>
  <c r="F15" i="29"/>
  <c r="C15" i="29"/>
  <c r="B15" i="29"/>
  <c r="J14" i="29"/>
  <c r="I14" i="29"/>
  <c r="H14" i="29"/>
  <c r="G14" i="29"/>
  <c r="F14" i="29"/>
  <c r="C14" i="29"/>
  <c r="B14" i="29"/>
  <c r="J13" i="29"/>
  <c r="I13" i="29"/>
  <c r="H13" i="29"/>
  <c r="G13" i="29"/>
  <c r="F13" i="29"/>
  <c r="C13" i="29"/>
  <c r="B13" i="29"/>
  <c r="J12" i="29"/>
  <c r="I12" i="29"/>
  <c r="H12" i="29"/>
  <c r="G12" i="29"/>
  <c r="F12" i="29"/>
  <c r="C12" i="29"/>
  <c r="B12" i="29"/>
  <c r="J11" i="29"/>
  <c r="I11" i="29"/>
  <c r="H11" i="29"/>
  <c r="G11" i="29"/>
  <c r="F11" i="29"/>
  <c r="C11" i="29"/>
  <c r="B11" i="29"/>
  <c r="J10" i="29"/>
  <c r="I10" i="29"/>
  <c r="H10" i="29"/>
  <c r="G10" i="29"/>
  <c r="F10" i="29"/>
  <c r="C10" i="29"/>
  <c r="B10" i="29"/>
  <c r="J9" i="29"/>
  <c r="I9" i="29"/>
  <c r="H9" i="29"/>
  <c r="G9" i="29"/>
  <c r="F9" i="29"/>
  <c r="C9" i="29"/>
  <c r="B9" i="29"/>
  <c r="J8" i="29"/>
  <c r="I8" i="29"/>
  <c r="H8" i="29"/>
  <c r="G8" i="29"/>
  <c r="F8" i="29"/>
  <c r="C8" i="29"/>
  <c r="B8" i="29"/>
  <c r="J7" i="29"/>
  <c r="I7" i="29"/>
  <c r="H7" i="29"/>
  <c r="G7" i="29"/>
  <c r="F7" i="29"/>
  <c r="C7" i="29"/>
  <c r="B7" i="29"/>
  <c r="J6" i="29"/>
  <c r="I6" i="29"/>
  <c r="H6" i="29"/>
  <c r="G6" i="29"/>
  <c r="F6" i="29"/>
  <c r="E6" i="29"/>
  <c r="C6" i="29"/>
  <c r="B6" i="29"/>
  <c r="J5" i="29"/>
  <c r="I5" i="29"/>
  <c r="H5" i="29"/>
  <c r="G5" i="29"/>
  <c r="F5" i="29"/>
  <c r="E5" i="29"/>
  <c r="C5" i="29"/>
  <c r="B5" i="29"/>
  <c r="J4" i="29"/>
  <c r="I4" i="29"/>
  <c r="H4" i="29"/>
  <c r="G4" i="29"/>
  <c r="F4" i="29"/>
  <c r="E4" i="29"/>
  <c r="C4" i="29"/>
  <c r="B4" i="29"/>
  <c r="AD33" i="29"/>
  <c r="AC33" i="29"/>
  <c r="AB33" i="29"/>
  <c r="AA33" i="29"/>
  <c r="Z33" i="29"/>
  <c r="Y33" i="29"/>
  <c r="W33" i="29"/>
  <c r="V33" i="29"/>
  <c r="T33" i="29"/>
  <c r="S33" i="29"/>
  <c r="R33" i="29"/>
  <c r="Q33" i="29"/>
  <c r="P33" i="29"/>
  <c r="O33" i="29"/>
  <c r="M33" i="29"/>
  <c r="L33" i="29"/>
  <c r="AD32" i="29"/>
  <c r="AC32" i="29"/>
  <c r="AB32" i="29"/>
  <c r="AA32" i="29"/>
  <c r="Z32" i="29"/>
  <c r="Y32" i="29"/>
  <c r="W32" i="29"/>
  <c r="V32" i="29"/>
  <c r="T32" i="29"/>
  <c r="S32" i="29"/>
  <c r="R32" i="29"/>
  <c r="Q32" i="29"/>
  <c r="P32" i="29"/>
  <c r="O32" i="29"/>
  <c r="M32" i="29"/>
  <c r="L32" i="29"/>
  <c r="AD31" i="29"/>
  <c r="AC31" i="29"/>
  <c r="AB31" i="29"/>
  <c r="AA31" i="29"/>
  <c r="Z31" i="29"/>
  <c r="Y31" i="29"/>
  <c r="W31" i="29"/>
  <c r="V31" i="29"/>
  <c r="T31" i="29"/>
  <c r="S31" i="29"/>
  <c r="R31" i="29"/>
  <c r="Q31" i="29"/>
  <c r="P31" i="29"/>
  <c r="O31" i="29"/>
  <c r="M31" i="29"/>
  <c r="L31" i="29"/>
  <c r="AD30" i="29"/>
  <c r="AC30" i="29"/>
  <c r="AB30" i="29"/>
  <c r="AA30" i="29"/>
  <c r="Z30" i="29"/>
  <c r="Y30" i="29"/>
  <c r="W30" i="29"/>
  <c r="V30" i="29"/>
  <c r="T30" i="29"/>
  <c r="S30" i="29"/>
  <c r="R30" i="29"/>
  <c r="Q30" i="29"/>
  <c r="P30" i="29"/>
  <c r="O30" i="29"/>
  <c r="M30" i="29"/>
  <c r="L30" i="29"/>
  <c r="AD29" i="29"/>
  <c r="AC29" i="29"/>
  <c r="AB29" i="29"/>
  <c r="AA29" i="29"/>
  <c r="Z29" i="29"/>
  <c r="Y29" i="29"/>
  <c r="W29" i="29"/>
  <c r="V29" i="29"/>
  <c r="T29" i="29"/>
  <c r="S29" i="29"/>
  <c r="R29" i="29"/>
  <c r="Q29" i="29"/>
  <c r="P29" i="29"/>
  <c r="O29" i="29"/>
  <c r="M29" i="29"/>
  <c r="L29" i="29"/>
  <c r="AD28" i="29"/>
  <c r="AC28" i="29"/>
  <c r="AB28" i="29"/>
  <c r="AA28" i="29"/>
  <c r="Z28" i="29"/>
  <c r="Y28" i="29"/>
  <c r="W28" i="29"/>
  <c r="V28" i="29"/>
  <c r="T28" i="29"/>
  <c r="S28" i="29"/>
  <c r="R28" i="29"/>
  <c r="Q28" i="29"/>
  <c r="P28" i="29"/>
  <c r="O28" i="29"/>
  <c r="M28" i="29"/>
  <c r="L28" i="29"/>
  <c r="AD27" i="29"/>
  <c r="AC27" i="29"/>
  <c r="AB27" i="29"/>
  <c r="AA27" i="29"/>
  <c r="Z27" i="29"/>
  <c r="Y27" i="29"/>
  <c r="W27" i="29"/>
  <c r="V27" i="29"/>
  <c r="T27" i="29"/>
  <c r="S27" i="29"/>
  <c r="R27" i="29"/>
  <c r="Q27" i="29"/>
  <c r="P27" i="29"/>
  <c r="O27" i="29"/>
  <c r="M27" i="29"/>
  <c r="L27" i="29"/>
  <c r="AD26" i="29"/>
  <c r="AC26" i="29"/>
  <c r="AB26" i="29"/>
  <c r="AA26" i="29"/>
  <c r="Z26" i="29"/>
  <c r="Y26" i="29"/>
  <c r="W26" i="29"/>
  <c r="V26" i="29"/>
  <c r="T26" i="29"/>
  <c r="S26" i="29"/>
  <c r="R26" i="29"/>
  <c r="Q26" i="29"/>
  <c r="P26" i="29"/>
  <c r="O26" i="29"/>
  <c r="M26" i="29"/>
  <c r="L26" i="29"/>
  <c r="AD25" i="29"/>
  <c r="AC25" i="29"/>
  <c r="AB25" i="29"/>
  <c r="AA25" i="29"/>
  <c r="Z25" i="29"/>
  <c r="Y25" i="29"/>
  <c r="W25" i="29"/>
  <c r="V25" i="29"/>
  <c r="T25" i="29"/>
  <c r="S25" i="29"/>
  <c r="R25" i="29"/>
  <c r="Q25" i="29"/>
  <c r="P25" i="29"/>
  <c r="O25" i="29"/>
  <c r="M25" i="29"/>
  <c r="L25" i="29"/>
  <c r="AD24" i="29"/>
  <c r="AC24" i="29"/>
  <c r="AB24" i="29"/>
  <c r="AA24" i="29"/>
  <c r="Z24" i="29"/>
  <c r="Y24" i="29"/>
  <c r="W24" i="29"/>
  <c r="V24" i="29"/>
  <c r="T24" i="29"/>
  <c r="S24" i="29"/>
  <c r="R24" i="29"/>
  <c r="Q24" i="29"/>
  <c r="P24" i="29"/>
  <c r="O24" i="29"/>
  <c r="M24" i="29"/>
  <c r="L24" i="29"/>
  <c r="AD23" i="29"/>
  <c r="AC23" i="29"/>
  <c r="AB23" i="29"/>
  <c r="AA23" i="29"/>
  <c r="Z23" i="29"/>
  <c r="Y23" i="29"/>
  <c r="W23" i="29"/>
  <c r="V23" i="29"/>
  <c r="T23" i="29"/>
  <c r="S23" i="29"/>
  <c r="R23" i="29"/>
  <c r="Q23" i="29"/>
  <c r="P23" i="29"/>
  <c r="O23" i="29"/>
  <c r="M23" i="29"/>
  <c r="L23" i="29"/>
  <c r="AD22" i="29"/>
  <c r="AC22" i="29"/>
  <c r="AB22" i="29"/>
  <c r="AA22" i="29"/>
  <c r="Z22" i="29"/>
  <c r="Y22" i="29"/>
  <c r="W22" i="29"/>
  <c r="V22" i="29"/>
  <c r="T22" i="29"/>
  <c r="S22" i="29"/>
  <c r="R22" i="29"/>
  <c r="Q22" i="29"/>
  <c r="P22" i="29"/>
  <c r="O22" i="29"/>
  <c r="M22" i="29"/>
  <c r="L22" i="29"/>
  <c r="AD21" i="29"/>
  <c r="AC21" i="29"/>
  <c r="AB21" i="29"/>
  <c r="AA21" i="29"/>
  <c r="Z21" i="29"/>
  <c r="Y21" i="29"/>
  <c r="W21" i="29"/>
  <c r="V21" i="29"/>
  <c r="T21" i="29"/>
  <c r="S21" i="29"/>
  <c r="R21" i="29"/>
  <c r="Q21" i="29"/>
  <c r="P21" i="29"/>
  <c r="O21" i="29"/>
  <c r="M21" i="29"/>
  <c r="L21" i="29"/>
  <c r="AD20" i="29"/>
  <c r="AC20" i="29"/>
  <c r="AB20" i="29"/>
  <c r="AA20" i="29"/>
  <c r="Z20" i="29"/>
  <c r="Y20" i="29"/>
  <c r="W20" i="29"/>
  <c r="V20" i="29"/>
  <c r="T20" i="29"/>
  <c r="S20" i="29"/>
  <c r="R20" i="29"/>
  <c r="Q20" i="29"/>
  <c r="P20" i="29"/>
  <c r="O20" i="29"/>
  <c r="M20" i="29"/>
  <c r="L20" i="29"/>
  <c r="AD19" i="29"/>
  <c r="AC19" i="29"/>
  <c r="AB19" i="29"/>
  <c r="AA19" i="29"/>
  <c r="Z19" i="29"/>
  <c r="Y19" i="29"/>
  <c r="W19" i="29"/>
  <c r="V19" i="29"/>
  <c r="T19" i="29"/>
  <c r="S19" i="29"/>
  <c r="R19" i="29"/>
  <c r="Q19" i="29"/>
  <c r="P19" i="29"/>
  <c r="O19" i="29"/>
  <c r="M19" i="29"/>
  <c r="L19" i="29"/>
  <c r="AD18" i="29"/>
  <c r="AC18" i="29"/>
  <c r="AB18" i="29"/>
  <c r="AA18" i="29"/>
  <c r="Z18" i="29"/>
  <c r="Y18" i="29"/>
  <c r="W18" i="29"/>
  <c r="V18" i="29"/>
  <c r="T18" i="29"/>
  <c r="S18" i="29"/>
  <c r="R18" i="29"/>
  <c r="Q18" i="29"/>
  <c r="P18" i="29"/>
  <c r="O18" i="29"/>
  <c r="M18" i="29"/>
  <c r="L18" i="29"/>
  <c r="AD17" i="29"/>
  <c r="AC17" i="29"/>
  <c r="AB17" i="29"/>
  <c r="AA17" i="29"/>
  <c r="Z17" i="29"/>
  <c r="Y17" i="29"/>
  <c r="W17" i="29"/>
  <c r="V17" i="29"/>
  <c r="T17" i="29"/>
  <c r="S17" i="29"/>
  <c r="R17" i="29"/>
  <c r="Q17" i="29"/>
  <c r="P17" i="29"/>
  <c r="O17" i="29"/>
  <c r="M17" i="29"/>
  <c r="L17" i="29"/>
  <c r="AD16" i="29"/>
  <c r="AC16" i="29"/>
  <c r="AB16" i="29"/>
  <c r="AA16" i="29"/>
  <c r="Z16" i="29"/>
  <c r="Y16" i="29"/>
  <c r="W16" i="29"/>
  <c r="V16" i="29"/>
  <c r="T16" i="29"/>
  <c r="S16" i="29"/>
  <c r="R16" i="29"/>
  <c r="Q16" i="29"/>
  <c r="P16" i="29"/>
  <c r="O16" i="29"/>
  <c r="M16" i="29"/>
  <c r="L16" i="29"/>
  <c r="AD15" i="29"/>
  <c r="AC15" i="29"/>
  <c r="AB15" i="29"/>
  <c r="AA15" i="29"/>
  <c r="Z15" i="29"/>
  <c r="Y15" i="29"/>
  <c r="W15" i="29"/>
  <c r="V15" i="29"/>
  <c r="T15" i="29"/>
  <c r="S15" i="29"/>
  <c r="R15" i="29"/>
  <c r="Q15" i="29"/>
  <c r="P15" i="29"/>
  <c r="O15" i="29"/>
  <c r="M15" i="29"/>
  <c r="L15" i="29"/>
  <c r="AD14" i="29"/>
  <c r="AC14" i="29"/>
  <c r="AB14" i="29"/>
  <c r="AA14" i="29"/>
  <c r="Z14" i="29"/>
  <c r="Y14" i="29"/>
  <c r="W14" i="29"/>
  <c r="V14" i="29"/>
  <c r="T14" i="29"/>
  <c r="S14" i="29"/>
  <c r="R14" i="29"/>
  <c r="Q14" i="29"/>
  <c r="P14" i="29"/>
  <c r="O14" i="29"/>
  <c r="M14" i="29"/>
  <c r="L14" i="29"/>
  <c r="AD13" i="29"/>
  <c r="AC13" i="29"/>
  <c r="AB13" i="29"/>
  <c r="AA13" i="29"/>
  <c r="Z13" i="29"/>
  <c r="Y13" i="29"/>
  <c r="W13" i="29"/>
  <c r="V13" i="29"/>
  <c r="T13" i="29"/>
  <c r="S13" i="29"/>
  <c r="R13" i="29"/>
  <c r="Q13" i="29"/>
  <c r="P13" i="29"/>
  <c r="O13" i="29"/>
  <c r="M13" i="29"/>
  <c r="L13" i="29"/>
  <c r="AD12" i="29"/>
  <c r="AC12" i="29"/>
  <c r="AB12" i="29"/>
  <c r="AA12" i="29"/>
  <c r="Z12" i="29"/>
  <c r="Y12" i="29"/>
  <c r="W12" i="29"/>
  <c r="V12" i="29"/>
  <c r="T12" i="29"/>
  <c r="S12" i="29"/>
  <c r="R12" i="29"/>
  <c r="Q12" i="29"/>
  <c r="P12" i="29"/>
  <c r="O12" i="29"/>
  <c r="M12" i="29"/>
  <c r="L12" i="29"/>
  <c r="AD11" i="29"/>
  <c r="AC11" i="29"/>
  <c r="AB11" i="29"/>
  <c r="AA11" i="29"/>
  <c r="Z11" i="29"/>
  <c r="Y11" i="29"/>
  <c r="W11" i="29"/>
  <c r="V11" i="29"/>
  <c r="T11" i="29"/>
  <c r="S11" i="29"/>
  <c r="R11" i="29"/>
  <c r="Q11" i="29"/>
  <c r="P11" i="29"/>
  <c r="O11" i="29"/>
  <c r="M11" i="29"/>
  <c r="L11" i="29"/>
  <c r="AD10" i="29"/>
  <c r="AC10" i="29"/>
  <c r="AB10" i="29"/>
  <c r="AA10" i="29"/>
  <c r="Z10" i="29"/>
  <c r="Y10" i="29"/>
  <c r="W10" i="29"/>
  <c r="V10" i="29"/>
  <c r="T10" i="29"/>
  <c r="S10" i="29"/>
  <c r="R10" i="29"/>
  <c r="Q10" i="29"/>
  <c r="P10" i="29"/>
  <c r="O10" i="29"/>
  <c r="M10" i="29"/>
  <c r="L10" i="29"/>
  <c r="AD9" i="29"/>
  <c r="AC9" i="29"/>
  <c r="AB9" i="29"/>
  <c r="AA9" i="29"/>
  <c r="Z9" i="29"/>
  <c r="Y9" i="29"/>
  <c r="W9" i="29"/>
  <c r="V9" i="29"/>
  <c r="T9" i="29"/>
  <c r="S9" i="29"/>
  <c r="R9" i="29"/>
  <c r="Q9" i="29"/>
  <c r="P9" i="29"/>
  <c r="O9" i="29"/>
  <c r="M9" i="29"/>
  <c r="L9" i="29"/>
  <c r="AD8" i="29"/>
  <c r="AC8" i="29"/>
  <c r="AB8" i="29"/>
  <c r="AA8" i="29"/>
  <c r="Z8" i="29"/>
  <c r="Y8" i="29"/>
  <c r="W8" i="29"/>
  <c r="V8" i="29"/>
  <c r="T8" i="29"/>
  <c r="S8" i="29"/>
  <c r="R8" i="29"/>
  <c r="Q8" i="29"/>
  <c r="P8" i="29"/>
  <c r="O8" i="29"/>
  <c r="M8" i="29"/>
  <c r="L8" i="29"/>
  <c r="AD7" i="29"/>
  <c r="AC7" i="29"/>
  <c r="AB7" i="29"/>
  <c r="AA7" i="29"/>
  <c r="Z7" i="29"/>
  <c r="Y7" i="29"/>
  <c r="W7" i="29"/>
  <c r="V7" i="29"/>
  <c r="T7" i="29"/>
  <c r="S7" i="29"/>
  <c r="R7" i="29"/>
  <c r="Q7" i="29"/>
  <c r="P7" i="29"/>
  <c r="O7" i="29"/>
  <c r="M7" i="29"/>
  <c r="L7" i="29"/>
  <c r="AD6" i="29"/>
  <c r="AC6" i="29"/>
  <c r="AB6" i="29"/>
  <c r="AA6" i="29"/>
  <c r="Z6" i="29"/>
  <c r="Y6" i="29"/>
  <c r="W6" i="29"/>
  <c r="V6" i="29"/>
  <c r="T6" i="29"/>
  <c r="S6" i="29"/>
  <c r="R6" i="29"/>
  <c r="Q6" i="29"/>
  <c r="P6" i="29"/>
  <c r="O6" i="29"/>
  <c r="M6" i="29"/>
  <c r="L6" i="29"/>
  <c r="AD5" i="29"/>
  <c r="AC5" i="29"/>
  <c r="AB5" i="29"/>
  <c r="AA5" i="29"/>
  <c r="Z5" i="29"/>
  <c r="Y5" i="29"/>
  <c r="W5" i="29"/>
  <c r="V5" i="29"/>
  <c r="T5" i="29"/>
  <c r="S5" i="29"/>
  <c r="R5" i="29"/>
  <c r="Q5" i="29"/>
  <c r="P5" i="29"/>
  <c r="O5" i="29"/>
  <c r="M5" i="29"/>
  <c r="L5" i="29"/>
  <c r="AD4" i="29"/>
  <c r="AC4" i="29"/>
  <c r="AB4" i="29"/>
  <c r="AA4" i="29"/>
  <c r="Z4" i="29"/>
  <c r="Y4" i="29"/>
  <c r="W4" i="29"/>
  <c r="V4" i="29"/>
  <c r="T4" i="29"/>
  <c r="S4" i="29"/>
  <c r="R4" i="29"/>
  <c r="Q4" i="29"/>
  <c r="P4" i="29"/>
  <c r="O4" i="29"/>
  <c r="M4" i="29"/>
  <c r="L4" i="29"/>
  <c r="AJ53" i="9"/>
  <c r="AI53" i="9"/>
  <c r="AH53" i="9"/>
  <c r="AF53" i="9"/>
  <c r="AJ52" i="9"/>
  <c r="AI52" i="9"/>
  <c r="AH52" i="9"/>
  <c r="AF52" i="9"/>
  <c r="AJ51" i="9"/>
  <c r="AI51" i="9"/>
  <c r="AH51" i="9"/>
  <c r="AF51" i="9"/>
  <c r="AJ50" i="9"/>
  <c r="AI50" i="9"/>
  <c r="AH50" i="9"/>
  <c r="AF50" i="9"/>
  <c r="AJ49" i="9"/>
  <c r="AI49" i="9"/>
  <c r="AH49" i="9"/>
  <c r="AF49" i="9"/>
  <c r="AJ48" i="9"/>
  <c r="AI48" i="9"/>
  <c r="AH48" i="9"/>
  <c r="AF48" i="9"/>
  <c r="AJ47" i="9"/>
  <c r="AI47" i="9"/>
  <c r="AH47" i="9"/>
  <c r="AF47" i="9"/>
  <c r="AJ46" i="9"/>
  <c r="AI46" i="9"/>
  <c r="AH46" i="9"/>
  <c r="AF46" i="9"/>
  <c r="AJ45" i="9"/>
  <c r="AI45" i="9"/>
  <c r="AH45" i="9"/>
  <c r="AF45" i="9"/>
  <c r="AJ44" i="9"/>
  <c r="AI44" i="9"/>
  <c r="AH44" i="9"/>
  <c r="AF44" i="9"/>
  <c r="AJ43" i="9"/>
  <c r="AI43" i="9"/>
  <c r="AH43" i="9"/>
  <c r="AF43" i="9"/>
  <c r="AJ42" i="9"/>
  <c r="AI42" i="9"/>
  <c r="AH42" i="9"/>
  <c r="AF42" i="9"/>
  <c r="AJ41" i="9"/>
  <c r="AI41" i="9"/>
  <c r="AH41" i="9"/>
  <c r="AF41" i="9"/>
  <c r="AJ40" i="9"/>
  <c r="AI40" i="9"/>
  <c r="AH40" i="9"/>
  <c r="AF40" i="9"/>
  <c r="AJ39" i="9"/>
  <c r="AI39" i="9"/>
  <c r="AH39" i="9"/>
  <c r="AF39" i="9"/>
  <c r="AJ38" i="9"/>
  <c r="AI38" i="9"/>
  <c r="AH38" i="9"/>
  <c r="AF38" i="9"/>
  <c r="AJ37" i="9"/>
  <c r="AI37" i="9"/>
  <c r="AH37" i="9"/>
  <c r="AF37" i="9"/>
  <c r="AJ36" i="9"/>
  <c r="AI36" i="9"/>
  <c r="AH36" i="9"/>
  <c r="AF36" i="9"/>
  <c r="AJ35" i="9"/>
  <c r="AI35" i="9"/>
  <c r="AH35" i="9"/>
  <c r="AF35" i="9"/>
  <c r="AJ34" i="9"/>
  <c r="AI34" i="9"/>
  <c r="AH34" i="9"/>
  <c r="AF34" i="9"/>
  <c r="AJ33" i="9"/>
  <c r="AI33" i="9"/>
  <c r="AH33" i="9"/>
  <c r="AF33" i="9"/>
  <c r="AJ32" i="9"/>
  <c r="AI32" i="9"/>
  <c r="AH32" i="9"/>
  <c r="AF32" i="9"/>
  <c r="AJ31" i="9"/>
  <c r="AI31" i="9"/>
  <c r="AH31" i="9"/>
  <c r="AF31" i="9"/>
  <c r="AJ30" i="9"/>
  <c r="AI30" i="9"/>
  <c r="AH30" i="9"/>
  <c r="AF30" i="9"/>
  <c r="AJ29" i="9"/>
  <c r="AI29" i="9"/>
  <c r="AH29" i="9"/>
  <c r="AF29" i="9"/>
  <c r="AJ28" i="9"/>
  <c r="AI28" i="9"/>
  <c r="AH28" i="9"/>
  <c r="AF28" i="9"/>
  <c r="AJ27" i="9"/>
  <c r="AI27" i="9"/>
  <c r="AH27" i="9"/>
  <c r="AF27" i="9"/>
  <c r="AJ26" i="9"/>
  <c r="AI26" i="9"/>
  <c r="AH26" i="9"/>
  <c r="AF26" i="9"/>
  <c r="AJ25" i="9"/>
  <c r="AI25" i="9"/>
  <c r="AH25" i="9"/>
  <c r="AF25" i="9"/>
  <c r="AJ24" i="9"/>
  <c r="AI24" i="9"/>
  <c r="AH24" i="9"/>
  <c r="AF24" i="9"/>
  <c r="AJ23" i="9"/>
  <c r="AI23" i="9"/>
  <c r="AH23" i="9"/>
  <c r="AF23" i="9"/>
  <c r="AJ22" i="9"/>
  <c r="AI22" i="9"/>
  <c r="AH22" i="9"/>
  <c r="AF22" i="9"/>
  <c r="AJ21" i="9"/>
  <c r="AI21" i="9"/>
  <c r="AH21" i="9"/>
  <c r="AF21" i="9"/>
  <c r="AJ20" i="9"/>
  <c r="AI20" i="9"/>
  <c r="AH20" i="9"/>
  <c r="AF20" i="9"/>
  <c r="AJ19" i="9"/>
  <c r="AI19" i="9"/>
  <c r="AH19" i="9"/>
  <c r="AF19" i="9"/>
  <c r="AJ18" i="9"/>
  <c r="AI18" i="9"/>
  <c r="AH18" i="9"/>
  <c r="AF18" i="9"/>
  <c r="AJ17" i="9"/>
  <c r="AI17" i="9"/>
  <c r="AH17" i="9"/>
  <c r="AF17" i="9"/>
  <c r="AJ16" i="9"/>
  <c r="AI16" i="9"/>
  <c r="AH16" i="9"/>
  <c r="AF16" i="9"/>
  <c r="AJ15" i="9"/>
  <c r="AI15" i="9"/>
  <c r="AH15" i="9"/>
  <c r="AF15" i="9"/>
  <c r="AJ14" i="9"/>
  <c r="AI14" i="9"/>
  <c r="AH14" i="9"/>
  <c r="AF14" i="9"/>
  <c r="AJ13" i="9"/>
  <c r="AI13" i="9"/>
  <c r="AH13" i="9"/>
  <c r="AF13" i="9"/>
  <c r="AJ12" i="9"/>
  <c r="AI12" i="9"/>
  <c r="AH12" i="9"/>
  <c r="AF12" i="9"/>
  <c r="AJ11" i="9"/>
  <c r="AI11" i="9"/>
  <c r="AH11" i="9"/>
  <c r="AF11" i="9"/>
  <c r="AJ10" i="9"/>
  <c r="AI10" i="9"/>
  <c r="AH10" i="9"/>
  <c r="AF10" i="9"/>
  <c r="AJ9" i="9"/>
  <c r="AI9" i="9"/>
  <c r="AH9" i="9"/>
  <c r="AF9" i="9"/>
  <c r="AJ8" i="9"/>
  <c r="AI8" i="9"/>
  <c r="AH8" i="9"/>
  <c r="AF8" i="9"/>
  <c r="AJ7" i="9"/>
  <c r="AI7" i="9"/>
  <c r="AH7" i="9"/>
  <c r="AF7" i="9"/>
  <c r="AJ6" i="9"/>
  <c r="AI6" i="9"/>
  <c r="AH6" i="9"/>
  <c r="AF6" i="9"/>
  <c r="AJ5" i="9"/>
  <c r="AI5" i="9"/>
  <c r="AH5" i="9"/>
  <c r="AF5" i="9"/>
  <c r="AJ4" i="9"/>
  <c r="AI4" i="9"/>
  <c r="AH4" i="9"/>
  <c r="AF4" i="9"/>
  <c r="F53" i="9"/>
  <c r="E53" i="9"/>
  <c r="D53" i="9"/>
  <c r="B53" i="9"/>
  <c r="F52" i="9"/>
  <c r="E52" i="9"/>
  <c r="D52" i="9"/>
  <c r="B52" i="9"/>
  <c r="F51" i="9"/>
  <c r="E51" i="9"/>
  <c r="D51" i="9"/>
  <c r="B51" i="9"/>
  <c r="F50" i="9"/>
  <c r="E50" i="9"/>
  <c r="D50" i="9"/>
  <c r="B50" i="9"/>
  <c r="F49" i="9"/>
  <c r="E49" i="9"/>
  <c r="D49" i="9"/>
  <c r="B49" i="9"/>
  <c r="F48" i="9"/>
  <c r="E48" i="9"/>
  <c r="D48" i="9"/>
  <c r="B48" i="9"/>
  <c r="F47" i="9"/>
  <c r="E47" i="9"/>
  <c r="D47" i="9"/>
  <c r="B47" i="9"/>
  <c r="F46" i="9"/>
  <c r="E46" i="9"/>
  <c r="D46" i="9"/>
  <c r="B46" i="9"/>
  <c r="F45" i="9"/>
  <c r="E45" i="9"/>
  <c r="D45" i="9"/>
  <c r="B45" i="9"/>
  <c r="F44" i="9"/>
  <c r="E44" i="9"/>
  <c r="D44" i="9"/>
  <c r="B44" i="9"/>
  <c r="F43" i="9"/>
  <c r="E43" i="9"/>
  <c r="D43" i="9"/>
  <c r="B43" i="9"/>
  <c r="F42" i="9"/>
  <c r="E42" i="9"/>
  <c r="D42" i="9"/>
  <c r="B42" i="9"/>
  <c r="F41" i="9"/>
  <c r="E41" i="9"/>
  <c r="D41" i="9"/>
  <c r="B41" i="9"/>
  <c r="F40" i="9"/>
  <c r="E40" i="9"/>
  <c r="D40" i="9"/>
  <c r="B40" i="9"/>
  <c r="F39" i="9"/>
  <c r="E39" i="9"/>
  <c r="D39" i="9"/>
  <c r="B39" i="9"/>
  <c r="F38" i="9"/>
  <c r="E38" i="9"/>
  <c r="D38" i="9"/>
  <c r="B38" i="9"/>
  <c r="F37" i="9"/>
  <c r="E37" i="9"/>
  <c r="D37" i="9"/>
  <c r="B37" i="9"/>
  <c r="F36" i="9"/>
  <c r="E36" i="9"/>
  <c r="D36" i="9"/>
  <c r="B36" i="9"/>
  <c r="F35" i="9"/>
  <c r="E35" i="9"/>
  <c r="D35" i="9"/>
  <c r="B35" i="9"/>
  <c r="F34" i="9"/>
  <c r="E34" i="9"/>
  <c r="D34" i="9"/>
  <c r="B34" i="9"/>
  <c r="F33" i="9"/>
  <c r="E33" i="9"/>
  <c r="D33" i="9"/>
  <c r="B33" i="9"/>
  <c r="F32" i="9"/>
  <c r="E32" i="9"/>
  <c r="D32" i="9"/>
  <c r="B32" i="9"/>
  <c r="F31" i="9"/>
  <c r="D31" i="9"/>
  <c r="B31" i="9"/>
  <c r="F30" i="9"/>
  <c r="D30" i="9"/>
  <c r="B30" i="9"/>
  <c r="F29" i="9"/>
  <c r="D29" i="9"/>
  <c r="B29" i="9"/>
  <c r="F28" i="9"/>
  <c r="D28" i="9"/>
  <c r="B28" i="9"/>
  <c r="F27" i="9"/>
  <c r="D27" i="9"/>
  <c r="B27" i="9"/>
  <c r="F26" i="9"/>
  <c r="D26" i="9"/>
  <c r="B26" i="9"/>
  <c r="F25" i="9"/>
  <c r="D25" i="9"/>
  <c r="B25" i="9"/>
  <c r="F24" i="9"/>
  <c r="D24" i="9"/>
  <c r="B24" i="9"/>
  <c r="F23" i="9"/>
  <c r="D23" i="9"/>
  <c r="B23" i="9"/>
  <c r="F22" i="9"/>
  <c r="D22" i="9"/>
  <c r="B22" i="9"/>
  <c r="F21" i="9"/>
  <c r="D21" i="9"/>
  <c r="B21" i="9"/>
  <c r="F20" i="9"/>
  <c r="D20" i="9"/>
  <c r="B20" i="9"/>
  <c r="F19" i="9"/>
  <c r="D19" i="9"/>
  <c r="B19" i="9"/>
  <c r="F18" i="9"/>
  <c r="D18" i="9"/>
  <c r="B18" i="9"/>
  <c r="F17" i="9"/>
  <c r="D17" i="9"/>
  <c r="B17" i="9"/>
  <c r="F16" i="9"/>
  <c r="D16" i="9"/>
  <c r="B16" i="9"/>
  <c r="F15" i="9"/>
  <c r="D15" i="9"/>
  <c r="B15" i="9"/>
  <c r="F14" i="9"/>
  <c r="D14" i="9"/>
  <c r="B14" i="9"/>
  <c r="F13" i="9"/>
  <c r="D13" i="9"/>
  <c r="B13" i="9"/>
  <c r="F12" i="9"/>
  <c r="D12" i="9"/>
  <c r="B12" i="9"/>
  <c r="F11" i="9"/>
  <c r="D11" i="9"/>
  <c r="B11" i="9"/>
  <c r="F10" i="9"/>
  <c r="D10" i="9"/>
  <c r="B10" i="9"/>
  <c r="F9" i="9"/>
  <c r="D9" i="9"/>
  <c r="B9" i="9"/>
  <c r="F8" i="9"/>
  <c r="D8" i="9"/>
  <c r="B8" i="9"/>
  <c r="F7" i="9"/>
  <c r="D7" i="9"/>
  <c r="B7" i="9"/>
  <c r="F6" i="9"/>
  <c r="E6" i="9"/>
  <c r="D6" i="9"/>
  <c r="B6" i="9"/>
  <c r="F5" i="9"/>
  <c r="E5" i="9"/>
  <c r="D5" i="9"/>
  <c r="B5" i="9"/>
  <c r="F4" i="9"/>
  <c r="E4" i="9"/>
  <c r="D4" i="9"/>
  <c r="B4" i="9"/>
  <c r="L53" i="9"/>
  <c r="K53" i="9"/>
  <c r="J53" i="9"/>
  <c r="H53" i="9"/>
  <c r="L52" i="9"/>
  <c r="K52" i="9"/>
  <c r="J52" i="9"/>
  <c r="H52" i="9"/>
  <c r="L51" i="9"/>
  <c r="K51" i="9"/>
  <c r="J51" i="9"/>
  <c r="H51" i="9"/>
  <c r="L50" i="9"/>
  <c r="K50" i="9"/>
  <c r="J50" i="9"/>
  <c r="H50" i="9"/>
  <c r="L49" i="9"/>
  <c r="K49" i="9"/>
  <c r="J49" i="9"/>
  <c r="H49" i="9"/>
  <c r="L48" i="9"/>
  <c r="K48" i="9"/>
  <c r="J48" i="9"/>
  <c r="H48" i="9"/>
  <c r="L47" i="9"/>
  <c r="K47" i="9"/>
  <c r="J47" i="9"/>
  <c r="H47" i="9"/>
  <c r="L46" i="9"/>
  <c r="K46" i="9"/>
  <c r="J46" i="9"/>
  <c r="H46" i="9"/>
  <c r="L45" i="9"/>
  <c r="K45" i="9"/>
  <c r="J45" i="9"/>
  <c r="H45" i="9"/>
  <c r="L44" i="9"/>
  <c r="K44" i="9"/>
  <c r="J44" i="9"/>
  <c r="H44" i="9"/>
  <c r="L43" i="9"/>
  <c r="K43" i="9"/>
  <c r="J43" i="9"/>
  <c r="H43" i="9"/>
  <c r="L42" i="9"/>
  <c r="K42" i="9"/>
  <c r="J42" i="9"/>
  <c r="H42" i="9"/>
  <c r="L41" i="9"/>
  <c r="K41" i="9"/>
  <c r="J41" i="9"/>
  <c r="H41" i="9"/>
  <c r="L40" i="9"/>
  <c r="K40" i="9"/>
  <c r="J40" i="9"/>
  <c r="H40" i="9"/>
  <c r="L39" i="9"/>
  <c r="K39" i="9"/>
  <c r="J39" i="9"/>
  <c r="H39" i="9"/>
  <c r="L38" i="9"/>
  <c r="K38" i="9"/>
  <c r="J38" i="9"/>
  <c r="H38" i="9"/>
  <c r="L37" i="9"/>
  <c r="K37" i="9"/>
  <c r="J37" i="9"/>
  <c r="H37" i="9"/>
  <c r="L36" i="9"/>
  <c r="K36" i="9"/>
  <c r="J36" i="9"/>
  <c r="H36" i="9"/>
  <c r="L35" i="9"/>
  <c r="K35" i="9"/>
  <c r="J35" i="9"/>
  <c r="H35" i="9"/>
  <c r="L34" i="9"/>
  <c r="K34" i="9"/>
  <c r="J34" i="9"/>
  <c r="H34" i="9"/>
  <c r="L33" i="9"/>
  <c r="K33" i="9"/>
  <c r="J33" i="9"/>
  <c r="H33" i="9"/>
  <c r="L32" i="9"/>
  <c r="K32" i="9"/>
  <c r="J32" i="9"/>
  <c r="H32" i="9"/>
  <c r="L31" i="9"/>
  <c r="K31" i="9"/>
  <c r="J31" i="9"/>
  <c r="H31" i="9"/>
  <c r="L30" i="9"/>
  <c r="K30" i="9"/>
  <c r="J30" i="9"/>
  <c r="H30" i="9"/>
  <c r="L29" i="9"/>
  <c r="K29" i="9"/>
  <c r="J29" i="9"/>
  <c r="H29" i="9"/>
  <c r="L28" i="9"/>
  <c r="K28" i="9"/>
  <c r="J28" i="9"/>
  <c r="H28" i="9"/>
  <c r="L27" i="9"/>
  <c r="K27" i="9"/>
  <c r="J27" i="9"/>
  <c r="H27" i="9"/>
  <c r="L26" i="9"/>
  <c r="K26" i="9"/>
  <c r="J26" i="9"/>
  <c r="H26" i="9"/>
  <c r="L25" i="9"/>
  <c r="K25" i="9"/>
  <c r="J25" i="9"/>
  <c r="H25" i="9"/>
  <c r="L24" i="9"/>
  <c r="K24" i="9"/>
  <c r="J24" i="9"/>
  <c r="H24" i="9"/>
  <c r="L23" i="9"/>
  <c r="K23" i="9"/>
  <c r="J23" i="9"/>
  <c r="H23" i="9"/>
  <c r="L22" i="9"/>
  <c r="K22" i="9"/>
  <c r="J22" i="9"/>
  <c r="H22" i="9"/>
  <c r="L21" i="9"/>
  <c r="K21" i="9"/>
  <c r="J21" i="9"/>
  <c r="H21" i="9"/>
  <c r="L20" i="9"/>
  <c r="K20" i="9"/>
  <c r="J20" i="9"/>
  <c r="H20" i="9"/>
  <c r="L19" i="9"/>
  <c r="K19" i="9"/>
  <c r="J19" i="9"/>
  <c r="H19" i="9"/>
  <c r="L18" i="9"/>
  <c r="K18" i="9"/>
  <c r="J18" i="9"/>
  <c r="H18" i="9"/>
  <c r="L17" i="9"/>
  <c r="K17" i="9"/>
  <c r="J17" i="9"/>
  <c r="H17" i="9"/>
  <c r="L16" i="9"/>
  <c r="K16" i="9"/>
  <c r="J16" i="9"/>
  <c r="H16" i="9"/>
  <c r="L15" i="9"/>
  <c r="K15" i="9"/>
  <c r="J15" i="9"/>
  <c r="H15" i="9"/>
  <c r="L14" i="9"/>
  <c r="K14" i="9"/>
  <c r="J14" i="9"/>
  <c r="H14" i="9"/>
  <c r="L13" i="9"/>
  <c r="K13" i="9"/>
  <c r="J13" i="9"/>
  <c r="H13" i="9"/>
  <c r="L12" i="9"/>
  <c r="K12" i="9"/>
  <c r="J12" i="9"/>
  <c r="H12" i="9"/>
  <c r="L11" i="9"/>
  <c r="K11" i="9"/>
  <c r="J11" i="9"/>
  <c r="H11" i="9"/>
  <c r="L10" i="9"/>
  <c r="K10" i="9"/>
  <c r="J10" i="9"/>
  <c r="H10" i="9"/>
  <c r="L9" i="9"/>
  <c r="K9" i="9"/>
  <c r="J9" i="9"/>
  <c r="H9" i="9"/>
  <c r="L8" i="9"/>
  <c r="K8" i="9"/>
  <c r="J8" i="9"/>
  <c r="H8" i="9"/>
  <c r="L7" i="9"/>
  <c r="K7" i="9"/>
  <c r="J7" i="9"/>
  <c r="H7" i="9"/>
  <c r="L6" i="9"/>
  <c r="K6" i="9"/>
  <c r="J6" i="9"/>
  <c r="H6" i="9"/>
  <c r="L5" i="9"/>
  <c r="K5" i="9"/>
  <c r="J5" i="9"/>
  <c r="H5" i="9"/>
  <c r="L4" i="9"/>
  <c r="K4" i="9"/>
  <c r="J4" i="9"/>
  <c r="H4" i="9"/>
  <c r="C110" i="43"/>
  <c r="C109" i="43"/>
  <c r="C108" i="43"/>
  <c r="C107" i="43"/>
  <c r="C102" i="43"/>
  <c r="C99" i="43"/>
  <c r="CZ33" i="29" s="1"/>
  <c r="C97" i="43"/>
  <c r="CZ32" i="29" s="1"/>
  <c r="C95" i="43"/>
  <c r="CZ31" i="29" s="1"/>
  <c r="C93" i="43"/>
  <c r="CZ30" i="29" s="1"/>
  <c r="C91" i="43"/>
  <c r="CZ29" i="29" s="1"/>
  <c r="C89" i="43"/>
  <c r="CZ28" i="29" s="1"/>
  <c r="C87" i="43"/>
  <c r="CZ27" i="29" s="1"/>
  <c r="C85" i="43"/>
  <c r="CZ26" i="29" s="1"/>
  <c r="C83" i="43"/>
  <c r="CZ25" i="29" s="1"/>
  <c r="C81" i="43"/>
  <c r="CZ24" i="29" s="1"/>
  <c r="A79" i="43"/>
  <c r="B78" i="43"/>
  <c r="C75" i="43"/>
  <c r="C73" i="43"/>
  <c r="C72" i="43"/>
  <c r="C71" i="43"/>
  <c r="C70" i="43"/>
  <c r="C65" i="43"/>
  <c r="C62" i="43"/>
  <c r="CZ23" i="29" s="1"/>
  <c r="C60" i="43"/>
  <c r="CZ22" i="29" s="1"/>
  <c r="C58" i="43"/>
  <c r="CZ21" i="29" s="1"/>
  <c r="C56" i="43"/>
  <c r="CZ20" i="29" s="1"/>
  <c r="C54" i="43"/>
  <c r="CZ19" i="29" s="1"/>
  <c r="C52" i="43"/>
  <c r="CZ18" i="29" s="1"/>
  <c r="C50" i="43"/>
  <c r="CZ17" i="29" s="1"/>
  <c r="C48" i="43"/>
  <c r="CZ16" i="29" s="1"/>
  <c r="C46" i="43"/>
  <c r="CZ15" i="29" s="1"/>
  <c r="C44" i="43"/>
  <c r="CZ14" i="29" s="1"/>
  <c r="A42" i="43"/>
  <c r="B41" i="43"/>
  <c r="C38" i="43"/>
  <c r="C36" i="43"/>
  <c r="C35" i="43"/>
  <c r="C34" i="43"/>
  <c r="C33" i="43"/>
  <c r="C28" i="43"/>
  <c r="C25" i="43"/>
  <c r="CZ13" i="29" s="1"/>
  <c r="C23" i="43"/>
  <c r="CZ12" i="29" s="1"/>
  <c r="C21" i="43"/>
  <c r="CZ11" i="29" s="1"/>
  <c r="C19" i="43"/>
  <c r="CZ10" i="29" s="1"/>
  <c r="C17" i="43"/>
  <c r="CZ9" i="29" s="1"/>
  <c r="C15" i="43"/>
  <c r="CZ8" i="29" s="1"/>
  <c r="C13" i="43"/>
  <c r="CZ7" i="29" s="1"/>
  <c r="C11" i="43"/>
  <c r="CZ6" i="29" s="1"/>
  <c r="C9" i="43"/>
  <c r="CZ5" i="29" s="1"/>
  <c r="C7" i="43"/>
  <c r="CZ4" i="29" s="1"/>
  <c r="A5" i="43"/>
  <c r="C1" i="43"/>
  <c r="C110" i="41"/>
  <c r="C109" i="41"/>
  <c r="C108" i="41"/>
  <c r="C107" i="41"/>
  <c r="C102" i="41"/>
  <c r="C99" i="41"/>
  <c r="C97" i="41"/>
  <c r="C95" i="41"/>
  <c r="C93" i="41"/>
  <c r="C91" i="41"/>
  <c r="C89" i="41"/>
  <c r="C87" i="41"/>
  <c r="C85" i="41"/>
  <c r="C83" i="41"/>
  <c r="C81" i="41"/>
  <c r="A79" i="41"/>
  <c r="B78" i="41"/>
  <c r="C75" i="41"/>
  <c r="C73" i="41"/>
  <c r="C72" i="41"/>
  <c r="C71" i="41"/>
  <c r="C70" i="41"/>
  <c r="C65" i="41"/>
  <c r="C62" i="41"/>
  <c r="C60" i="41"/>
  <c r="C58" i="41"/>
  <c r="C56" i="41"/>
  <c r="C54" i="41"/>
  <c r="C52" i="41"/>
  <c r="C50" i="41"/>
  <c r="C48" i="41"/>
  <c r="C46" i="41"/>
  <c r="C44" i="41"/>
  <c r="A42" i="41"/>
  <c r="B41" i="41"/>
  <c r="C38" i="41"/>
  <c r="C36" i="41"/>
  <c r="C35" i="41"/>
  <c r="C34" i="41"/>
  <c r="C33" i="41"/>
  <c r="C28" i="41"/>
  <c r="C25" i="41"/>
  <c r="C23" i="41"/>
  <c r="C21" i="41"/>
  <c r="C19" i="41"/>
  <c r="C17" i="41"/>
  <c r="C15" i="41"/>
  <c r="C13" i="41"/>
  <c r="C11" i="41"/>
  <c r="C9" i="41"/>
  <c r="C7" i="41"/>
  <c r="A5" i="41"/>
  <c r="C1" i="41"/>
  <c r="C110" i="39"/>
  <c r="C109" i="39"/>
  <c r="C108" i="39"/>
  <c r="C107" i="39"/>
  <c r="C102" i="39"/>
  <c r="C99" i="39"/>
  <c r="C97" i="39"/>
  <c r="C95" i="39"/>
  <c r="C93" i="39"/>
  <c r="C91" i="39"/>
  <c r="C89" i="39"/>
  <c r="C87" i="39"/>
  <c r="C85" i="39"/>
  <c r="C83" i="39"/>
  <c r="C81" i="39"/>
  <c r="A79" i="39"/>
  <c r="B78" i="39"/>
  <c r="C75" i="39"/>
  <c r="C73" i="39"/>
  <c r="C72" i="39"/>
  <c r="C71" i="39"/>
  <c r="C70" i="39"/>
  <c r="C65" i="39"/>
  <c r="C62" i="39"/>
  <c r="C60" i="39"/>
  <c r="C58" i="39"/>
  <c r="C56" i="39"/>
  <c r="C54" i="39"/>
  <c r="C52" i="39"/>
  <c r="C50" i="39"/>
  <c r="C48" i="39"/>
  <c r="C46" i="39"/>
  <c r="C44" i="39"/>
  <c r="A42" i="39"/>
  <c r="B41" i="39"/>
  <c r="C38" i="39"/>
  <c r="C36" i="39"/>
  <c r="C35" i="39"/>
  <c r="C34" i="39"/>
  <c r="C33" i="39"/>
  <c r="C28" i="39"/>
  <c r="C25" i="39"/>
  <c r="C23" i="39"/>
  <c r="C21" i="39"/>
  <c r="C19" i="39"/>
  <c r="C17" i="39"/>
  <c r="C15" i="39"/>
  <c r="C13" i="39"/>
  <c r="C11" i="39"/>
  <c r="C9" i="39"/>
  <c r="C7" i="39"/>
  <c r="A5" i="39"/>
  <c r="C1" i="39"/>
  <c r="C85" i="37"/>
  <c r="C84" i="37"/>
  <c r="C83" i="37"/>
  <c r="C82" i="37"/>
  <c r="C81" i="37"/>
  <c r="C76" i="37"/>
  <c r="C74" i="37"/>
  <c r="AG53" i="9" s="1"/>
  <c r="C73" i="37"/>
  <c r="AG52" i="9" s="1"/>
  <c r="C72" i="37"/>
  <c r="AG51" i="9" s="1"/>
  <c r="C71" i="37"/>
  <c r="AG50" i="9" s="1"/>
  <c r="C70" i="37"/>
  <c r="AG49" i="9" s="1"/>
  <c r="C69" i="37"/>
  <c r="AG48" i="9" s="1"/>
  <c r="C68" i="37"/>
  <c r="AG47" i="9" s="1"/>
  <c r="C67" i="37"/>
  <c r="AG46" i="9" s="1"/>
  <c r="C66" i="37"/>
  <c r="AG45" i="9" s="1"/>
  <c r="C65" i="37"/>
  <c r="AG44" i="9" s="1"/>
  <c r="C64" i="37"/>
  <c r="AG43" i="9" s="1"/>
  <c r="C63" i="37"/>
  <c r="AG42" i="9" s="1"/>
  <c r="C62" i="37"/>
  <c r="AG41" i="9" s="1"/>
  <c r="C61" i="37"/>
  <c r="AG40" i="9" s="1"/>
  <c r="C60" i="37"/>
  <c r="AG39" i="9" s="1"/>
  <c r="C59" i="37"/>
  <c r="AG38" i="9" s="1"/>
  <c r="C58" i="37"/>
  <c r="AG37" i="9" s="1"/>
  <c r="C57" i="37"/>
  <c r="AG36" i="9" s="1"/>
  <c r="C56" i="37"/>
  <c r="AG35" i="9" s="1"/>
  <c r="C55" i="37"/>
  <c r="AG34" i="9" s="1"/>
  <c r="C54" i="37"/>
  <c r="AG33" i="9" s="1"/>
  <c r="C53" i="37"/>
  <c r="AG32" i="9" s="1"/>
  <c r="C52" i="37"/>
  <c r="AG31" i="9" s="1"/>
  <c r="C51" i="37"/>
  <c r="AG30" i="9" s="1"/>
  <c r="C50" i="37"/>
  <c r="AG29" i="9" s="1"/>
  <c r="A48" i="37"/>
  <c r="B47" i="37"/>
  <c r="C44" i="37"/>
  <c r="C42" i="37"/>
  <c r="C41" i="37"/>
  <c r="C40" i="37"/>
  <c r="C39" i="37"/>
  <c r="C38" i="37"/>
  <c r="C33" i="37"/>
  <c r="C31" i="37"/>
  <c r="AG28" i="9" s="1"/>
  <c r="C30" i="37"/>
  <c r="AG27" i="9" s="1"/>
  <c r="C29" i="37"/>
  <c r="AG26" i="9" s="1"/>
  <c r="C28" i="37"/>
  <c r="AG25" i="9" s="1"/>
  <c r="C27" i="37"/>
  <c r="AG24" i="9" s="1"/>
  <c r="C26" i="37"/>
  <c r="AG23" i="9" s="1"/>
  <c r="C25" i="37"/>
  <c r="AG22" i="9" s="1"/>
  <c r="C24" i="37"/>
  <c r="AG21" i="9" s="1"/>
  <c r="C23" i="37"/>
  <c r="AG20" i="9" s="1"/>
  <c r="C22" i="37"/>
  <c r="AG19" i="9" s="1"/>
  <c r="C21" i="37"/>
  <c r="AG18" i="9" s="1"/>
  <c r="C20" i="37"/>
  <c r="AG17" i="9" s="1"/>
  <c r="C19" i="37"/>
  <c r="AG16" i="9" s="1"/>
  <c r="C18" i="37"/>
  <c r="AG15" i="9" s="1"/>
  <c r="C17" i="37"/>
  <c r="AG14" i="9" s="1"/>
  <c r="C16" i="37"/>
  <c r="AG13" i="9" s="1"/>
  <c r="C15" i="37"/>
  <c r="AG12" i="9" s="1"/>
  <c r="C14" i="37"/>
  <c r="AG11" i="9" s="1"/>
  <c r="C13" i="37"/>
  <c r="AG10" i="9" s="1"/>
  <c r="C12" i="37"/>
  <c r="AG9" i="9" s="1"/>
  <c r="C11" i="37"/>
  <c r="AG8" i="9" s="1"/>
  <c r="C10" i="37"/>
  <c r="AG7" i="9" s="1"/>
  <c r="C9" i="37"/>
  <c r="AG6" i="9" s="1"/>
  <c r="C8" i="37"/>
  <c r="AG5" i="9" s="1"/>
  <c r="C7" i="37"/>
  <c r="AG4" i="9" s="1"/>
  <c r="A5" i="37"/>
  <c r="F36" i="37" s="1"/>
  <c r="C29" i="5" s="1"/>
  <c r="L31" i="8" s="1"/>
  <c r="C1" i="37"/>
  <c r="C83" i="35"/>
  <c r="C82" i="35"/>
  <c r="C81" i="35"/>
  <c r="C80" i="35"/>
  <c r="C75" i="35"/>
  <c r="C73" i="35"/>
  <c r="C53" i="9" s="1"/>
  <c r="C72" i="35"/>
  <c r="C52" i="9" s="1"/>
  <c r="C71" i="35"/>
  <c r="C51" i="9" s="1"/>
  <c r="C70" i="35"/>
  <c r="C50" i="9" s="1"/>
  <c r="C69" i="35"/>
  <c r="C49" i="9" s="1"/>
  <c r="C68" i="35"/>
  <c r="C48" i="9" s="1"/>
  <c r="C67" i="35"/>
  <c r="C47" i="9" s="1"/>
  <c r="C66" i="35"/>
  <c r="C46" i="9" s="1"/>
  <c r="C65" i="35"/>
  <c r="C45" i="9" s="1"/>
  <c r="C64" i="35"/>
  <c r="C44" i="9" s="1"/>
  <c r="C63" i="35"/>
  <c r="C43" i="9" s="1"/>
  <c r="C62" i="35"/>
  <c r="C42" i="9" s="1"/>
  <c r="C61" i="35"/>
  <c r="C41" i="9" s="1"/>
  <c r="C60" i="35"/>
  <c r="C40" i="9" s="1"/>
  <c r="C59" i="35"/>
  <c r="C39" i="9" s="1"/>
  <c r="C58" i="35"/>
  <c r="C38" i="9" s="1"/>
  <c r="C57" i="35"/>
  <c r="C37" i="9" s="1"/>
  <c r="C56" i="35"/>
  <c r="C36" i="9" s="1"/>
  <c r="C55" i="35"/>
  <c r="C35" i="9" s="1"/>
  <c r="C54" i="35"/>
  <c r="C34" i="9" s="1"/>
  <c r="C53" i="35"/>
  <c r="C33" i="9" s="1"/>
  <c r="C52" i="35"/>
  <c r="C32" i="9" s="1"/>
  <c r="C51" i="35"/>
  <c r="C31" i="9" s="1"/>
  <c r="C50" i="35"/>
  <c r="C30" i="9" s="1"/>
  <c r="C49" i="35"/>
  <c r="C29" i="9" s="1"/>
  <c r="A47" i="35"/>
  <c r="B46" i="35"/>
  <c r="C43" i="35"/>
  <c r="C41" i="35"/>
  <c r="C40" i="35"/>
  <c r="C39" i="35"/>
  <c r="C38" i="35"/>
  <c r="C33" i="35"/>
  <c r="C31" i="35"/>
  <c r="C28" i="9" s="1"/>
  <c r="C30" i="35"/>
  <c r="C27" i="9" s="1"/>
  <c r="C29" i="35"/>
  <c r="C26" i="9" s="1"/>
  <c r="C28" i="35"/>
  <c r="C25" i="9" s="1"/>
  <c r="C27" i="35"/>
  <c r="C24" i="9" s="1"/>
  <c r="C26" i="35"/>
  <c r="C23" i="9" s="1"/>
  <c r="C25" i="35"/>
  <c r="C22" i="9" s="1"/>
  <c r="C24" i="35"/>
  <c r="C21" i="9" s="1"/>
  <c r="C23" i="35"/>
  <c r="C20" i="9" s="1"/>
  <c r="C22" i="35"/>
  <c r="C19" i="9" s="1"/>
  <c r="C21" i="35"/>
  <c r="C18" i="9" s="1"/>
  <c r="C20" i="35"/>
  <c r="C17" i="9" s="1"/>
  <c r="C19" i="35"/>
  <c r="C16" i="9" s="1"/>
  <c r="C18" i="35"/>
  <c r="C15" i="9" s="1"/>
  <c r="C17" i="35"/>
  <c r="C14" i="9" s="1"/>
  <c r="C16" i="35"/>
  <c r="C13" i="9" s="1"/>
  <c r="C15" i="35"/>
  <c r="C12" i="9" s="1"/>
  <c r="C14" i="35"/>
  <c r="C11" i="9" s="1"/>
  <c r="C13" i="35"/>
  <c r="C10" i="9" s="1"/>
  <c r="C12" i="35"/>
  <c r="C9" i="9" s="1"/>
  <c r="C11" i="35"/>
  <c r="C8" i="9" s="1"/>
  <c r="C10" i="35"/>
  <c r="C7" i="9" s="1"/>
  <c r="C9" i="35"/>
  <c r="C6" i="9" s="1"/>
  <c r="C8" i="35"/>
  <c r="C5" i="9" s="1"/>
  <c r="C7" i="35"/>
  <c r="C4" i="9" s="1"/>
  <c r="A5" i="35"/>
  <c r="C1" i="35"/>
  <c r="F31" i="43" l="1"/>
  <c r="C63" i="5" s="1"/>
  <c r="M27" i="8" s="1"/>
  <c r="F31" i="41"/>
  <c r="C57" i="5" s="1"/>
  <c r="M31" i="8" s="1"/>
  <c r="F31" i="39"/>
  <c r="C44" i="5" s="1"/>
  <c r="K31" i="8" s="1"/>
  <c r="F36" i="35"/>
  <c r="C14" i="5" s="1"/>
  <c r="J31" i="8" s="1"/>
  <c r="D23" i="29"/>
  <c r="BB23" i="29"/>
  <c r="D18" i="29"/>
  <c r="BB18" i="29"/>
  <c r="D33" i="29"/>
  <c r="BB33" i="29"/>
  <c r="D4" i="29"/>
  <c r="BB4" i="29"/>
  <c r="D19" i="29"/>
  <c r="BB19" i="29"/>
  <c r="D26" i="29"/>
  <c r="BB26" i="29"/>
  <c r="D5" i="29"/>
  <c r="BB5" i="29"/>
  <c r="D20" i="29"/>
  <c r="BB20" i="29"/>
  <c r="D6" i="29"/>
  <c r="BB6" i="29"/>
  <c r="D21" i="29"/>
  <c r="BB21" i="29"/>
  <c r="D24" i="29"/>
  <c r="BB24" i="29"/>
  <c r="D7" i="29"/>
  <c r="BB7" i="29"/>
  <c r="D22" i="29"/>
  <c r="BB22" i="29"/>
  <c r="D25" i="29"/>
  <c r="BB25" i="29"/>
  <c r="D9" i="29"/>
  <c r="BB9" i="29"/>
  <c r="D27" i="29"/>
  <c r="BB27" i="29"/>
  <c r="D10" i="29"/>
  <c r="BB10" i="29"/>
  <c r="D11" i="29"/>
  <c r="BB11" i="29"/>
  <c r="D14" i="29"/>
  <c r="BB14" i="29"/>
  <c r="D29" i="29"/>
  <c r="BB29" i="29"/>
  <c r="D12" i="29"/>
  <c r="BB12" i="29"/>
  <c r="D15" i="29"/>
  <c r="BB15" i="29"/>
  <c r="D30" i="29"/>
  <c r="BB30" i="29"/>
  <c r="D8" i="29"/>
  <c r="BB8" i="29"/>
  <c r="D13" i="29"/>
  <c r="BB13" i="29"/>
  <c r="D16" i="29"/>
  <c r="BB16" i="29"/>
  <c r="D31" i="29"/>
  <c r="BB31" i="29"/>
  <c r="D28" i="29"/>
  <c r="BB28" i="29"/>
  <c r="D17" i="29"/>
  <c r="BB17" i="29"/>
  <c r="D32" i="29"/>
  <c r="BB32" i="29"/>
  <c r="E29" i="5"/>
  <c r="E63" i="5" s="1"/>
  <c r="G44" i="5"/>
  <c r="C7" i="27"/>
  <c r="C12" i="17"/>
  <c r="C13" i="17"/>
  <c r="C14" i="17"/>
  <c r="C15" i="17"/>
  <c r="C16" i="17"/>
  <c r="C17" i="17"/>
  <c r="C11" i="17"/>
  <c r="C10" i="17"/>
  <c r="C9" i="17"/>
  <c r="C8" i="17"/>
  <c r="C7" i="17"/>
  <c r="C12" i="18"/>
  <c r="C13" i="18"/>
  <c r="C14" i="18"/>
  <c r="C18" i="17"/>
  <c r="C19" i="17"/>
  <c r="C20" i="17"/>
  <c r="C21" i="17"/>
  <c r="C11" i="18"/>
  <c r="C10" i="18"/>
  <c r="C9" i="18"/>
  <c r="C8" i="18"/>
  <c r="C7" i="18"/>
  <c r="CU33" i="29"/>
  <c r="CT33" i="29"/>
  <c r="CU32" i="29"/>
  <c r="CT32" i="29"/>
  <c r="CU31" i="29"/>
  <c r="CT31" i="29"/>
  <c r="CU30" i="29"/>
  <c r="CT30" i="29"/>
  <c r="CU29" i="29"/>
  <c r="CT29" i="29"/>
  <c r="CU28" i="29"/>
  <c r="CT28" i="29"/>
  <c r="CU27" i="29"/>
  <c r="CT27" i="29"/>
  <c r="CU26" i="29"/>
  <c r="CT26" i="29"/>
  <c r="CU25" i="29"/>
  <c r="CT25" i="29"/>
  <c r="CU24" i="29"/>
  <c r="CT24" i="29"/>
  <c r="CU23" i="29"/>
  <c r="CT23" i="29"/>
  <c r="CU22" i="29"/>
  <c r="CT22" i="29"/>
  <c r="CU21" i="29"/>
  <c r="CT21" i="29"/>
  <c r="CU20" i="29"/>
  <c r="CT20" i="29"/>
  <c r="CU19" i="29"/>
  <c r="CT19" i="29"/>
  <c r="CU18" i="29"/>
  <c r="CT18" i="29"/>
  <c r="CU17" i="29"/>
  <c r="CT17" i="29"/>
  <c r="CU16" i="29"/>
  <c r="CT16" i="29"/>
  <c r="CU15" i="29"/>
  <c r="CT15" i="29"/>
  <c r="CU14" i="29"/>
  <c r="CT14" i="29"/>
  <c r="CU13" i="29"/>
  <c r="CT13" i="29"/>
  <c r="CU12" i="29"/>
  <c r="CT12" i="29"/>
  <c r="CU11" i="29"/>
  <c r="CT11" i="29"/>
  <c r="CU10" i="29"/>
  <c r="CT10" i="29"/>
  <c r="CU9" i="29"/>
  <c r="CT9" i="29"/>
  <c r="CU8" i="29"/>
  <c r="CT8" i="29"/>
  <c r="CU7" i="29"/>
  <c r="CT7" i="29"/>
  <c r="CU6" i="29"/>
  <c r="CT6" i="29"/>
  <c r="CU5" i="29"/>
  <c r="CT5" i="29"/>
  <c r="CU4" i="29"/>
  <c r="CT4" i="29"/>
  <c r="CK33" i="29"/>
  <c r="CJ33" i="29"/>
  <c r="CK32" i="29"/>
  <c r="CJ32" i="29"/>
  <c r="CK31" i="29"/>
  <c r="CJ31" i="29"/>
  <c r="CK30" i="29"/>
  <c r="CJ30" i="29"/>
  <c r="CK29" i="29"/>
  <c r="CJ29" i="29"/>
  <c r="CK28" i="29"/>
  <c r="CJ28" i="29"/>
  <c r="CK27" i="29"/>
  <c r="CJ27" i="29"/>
  <c r="CK26" i="29"/>
  <c r="CJ26" i="29"/>
  <c r="CK25" i="29"/>
  <c r="CJ25" i="29"/>
  <c r="CK24" i="29"/>
  <c r="CJ24" i="29"/>
  <c r="CK23" i="29"/>
  <c r="CJ23" i="29"/>
  <c r="CK22" i="29"/>
  <c r="CJ22" i="29"/>
  <c r="CK21" i="29"/>
  <c r="CJ21" i="29"/>
  <c r="CK20" i="29"/>
  <c r="CJ20" i="29"/>
  <c r="CK19" i="29"/>
  <c r="CJ19" i="29"/>
  <c r="CK18" i="29"/>
  <c r="CJ18" i="29"/>
  <c r="CK17" i="29"/>
  <c r="CJ17" i="29"/>
  <c r="CK16" i="29"/>
  <c r="CJ16" i="29"/>
  <c r="CK15" i="29"/>
  <c r="CJ15" i="29"/>
  <c r="CK14" i="29"/>
  <c r="CJ14" i="29"/>
  <c r="CK13" i="29"/>
  <c r="CJ13" i="29"/>
  <c r="CK12" i="29"/>
  <c r="CJ12" i="29"/>
  <c r="CK11" i="29"/>
  <c r="CJ11" i="29"/>
  <c r="CK10" i="29"/>
  <c r="CJ10" i="29"/>
  <c r="CK9" i="29"/>
  <c r="CJ9" i="29"/>
  <c r="CK8" i="29"/>
  <c r="CJ8" i="29"/>
  <c r="CK7" i="29"/>
  <c r="CJ7" i="29"/>
  <c r="CK6" i="29"/>
  <c r="CJ6" i="29"/>
  <c r="CK5" i="29"/>
  <c r="CJ5" i="29"/>
  <c r="CK4" i="29"/>
  <c r="CJ4" i="29"/>
  <c r="CA33" i="29"/>
  <c r="BZ33" i="29"/>
  <c r="CA32" i="29"/>
  <c r="BZ32" i="29"/>
  <c r="CA31" i="29"/>
  <c r="BZ31" i="29"/>
  <c r="CA30" i="29"/>
  <c r="BZ30" i="29"/>
  <c r="CA29" i="29"/>
  <c r="BZ29" i="29"/>
  <c r="CA28" i="29"/>
  <c r="BZ28" i="29"/>
  <c r="CA27" i="29"/>
  <c r="BZ27" i="29"/>
  <c r="CA26" i="29"/>
  <c r="BZ26" i="29"/>
  <c r="CA25" i="29"/>
  <c r="BZ25" i="29"/>
  <c r="CA24" i="29"/>
  <c r="BZ24" i="29"/>
  <c r="CA23" i="29"/>
  <c r="BZ23" i="29"/>
  <c r="CA22" i="29"/>
  <c r="BZ22" i="29"/>
  <c r="CA21" i="29"/>
  <c r="BZ21" i="29"/>
  <c r="CA20" i="29"/>
  <c r="BZ20" i="29"/>
  <c r="CA19" i="29"/>
  <c r="BZ19" i="29"/>
  <c r="CA18" i="29"/>
  <c r="BZ18" i="29"/>
  <c r="CA17" i="29"/>
  <c r="BZ17" i="29"/>
  <c r="CA16" i="29"/>
  <c r="BZ16" i="29"/>
  <c r="CA15" i="29"/>
  <c r="BZ15" i="29"/>
  <c r="CA14" i="29"/>
  <c r="BZ14" i="29"/>
  <c r="CA13" i="29"/>
  <c r="BZ13" i="29"/>
  <c r="CA12" i="29"/>
  <c r="BZ12" i="29"/>
  <c r="CA11" i="29"/>
  <c r="BZ11" i="29"/>
  <c r="CA10" i="29"/>
  <c r="BZ10" i="29"/>
  <c r="CA9" i="29"/>
  <c r="BZ9" i="29"/>
  <c r="CA8" i="29"/>
  <c r="BZ8" i="29"/>
  <c r="CA7" i="29"/>
  <c r="BZ7" i="29"/>
  <c r="CA6" i="29"/>
  <c r="BZ6" i="29"/>
  <c r="CA5" i="29"/>
  <c r="BZ5" i="29"/>
  <c r="CA4" i="29"/>
  <c r="BZ4" i="29"/>
  <c r="AW33" i="29"/>
  <c r="AV33" i="29"/>
  <c r="AW32" i="29"/>
  <c r="AV32" i="29"/>
  <c r="AW31" i="29"/>
  <c r="AV31" i="29"/>
  <c r="AW30" i="29"/>
  <c r="AV30" i="29"/>
  <c r="AW29" i="29"/>
  <c r="AV29" i="29"/>
  <c r="AW28" i="29"/>
  <c r="AV28" i="29"/>
  <c r="AW27" i="29"/>
  <c r="AV27" i="29"/>
  <c r="AW26" i="29"/>
  <c r="AV26" i="29"/>
  <c r="AW25" i="29"/>
  <c r="AV25" i="29"/>
  <c r="AW24" i="29"/>
  <c r="AV24" i="29"/>
  <c r="AW23" i="29"/>
  <c r="AV23" i="29"/>
  <c r="AW22" i="29"/>
  <c r="AV22" i="29"/>
  <c r="AW21" i="29"/>
  <c r="AV21" i="29"/>
  <c r="AW20" i="29"/>
  <c r="AV20" i="29"/>
  <c r="AW19" i="29"/>
  <c r="AV19" i="29"/>
  <c r="AW18" i="29"/>
  <c r="AV18" i="29"/>
  <c r="AW17" i="29"/>
  <c r="AV17" i="29"/>
  <c r="AW16" i="29"/>
  <c r="AV16" i="29"/>
  <c r="AW15" i="29"/>
  <c r="AV15" i="29"/>
  <c r="AW14" i="29"/>
  <c r="AV14" i="29"/>
  <c r="AW13" i="29"/>
  <c r="AV13" i="29"/>
  <c r="AW12" i="29"/>
  <c r="AV12" i="29"/>
  <c r="AW11" i="29"/>
  <c r="AV11" i="29"/>
  <c r="AW10" i="29"/>
  <c r="AV10" i="29"/>
  <c r="AW9" i="29"/>
  <c r="AV9" i="29"/>
  <c r="AW8" i="29"/>
  <c r="AV8" i="29"/>
  <c r="AW7" i="29"/>
  <c r="AV7" i="29"/>
  <c r="AW6" i="29"/>
  <c r="AV6" i="29"/>
  <c r="AW5" i="29"/>
  <c r="AV5" i="29"/>
  <c r="AW4" i="29"/>
  <c r="AV4" i="29"/>
  <c r="AM33" i="29"/>
  <c r="AL33" i="29"/>
  <c r="AM32" i="29"/>
  <c r="AL32" i="29"/>
  <c r="AM31" i="29"/>
  <c r="AL31" i="29"/>
  <c r="AM30" i="29"/>
  <c r="AL30" i="29"/>
  <c r="AM29" i="29"/>
  <c r="AL29" i="29"/>
  <c r="AM28" i="29"/>
  <c r="AL28" i="29"/>
  <c r="AM27" i="29"/>
  <c r="AL27" i="29"/>
  <c r="AM26" i="29"/>
  <c r="AL26" i="29"/>
  <c r="AM25" i="29"/>
  <c r="AL25" i="29"/>
  <c r="AM24" i="29"/>
  <c r="AL24" i="29"/>
  <c r="AM23" i="29"/>
  <c r="AL23" i="29"/>
  <c r="AM22" i="29"/>
  <c r="AL22" i="29"/>
  <c r="AM21" i="29"/>
  <c r="AL21" i="29"/>
  <c r="AM20" i="29"/>
  <c r="AL20" i="29"/>
  <c r="AM19" i="29"/>
  <c r="AL19" i="29"/>
  <c r="AM18" i="29"/>
  <c r="AL18" i="29"/>
  <c r="AM17" i="29"/>
  <c r="AL17" i="29"/>
  <c r="AM16" i="29"/>
  <c r="AL16" i="29"/>
  <c r="AM15" i="29"/>
  <c r="AL15" i="29"/>
  <c r="AM14" i="29"/>
  <c r="AL14" i="29"/>
  <c r="AM13" i="29"/>
  <c r="AL13" i="29"/>
  <c r="AM12" i="29"/>
  <c r="AL12" i="29"/>
  <c r="AM11" i="29"/>
  <c r="AL11" i="29"/>
  <c r="AM10" i="29"/>
  <c r="AL10" i="29"/>
  <c r="AM9" i="29"/>
  <c r="AL9" i="29"/>
  <c r="AM8" i="29"/>
  <c r="AL8" i="29"/>
  <c r="AM7" i="29"/>
  <c r="AL7" i="29"/>
  <c r="AM6" i="29"/>
  <c r="AL6" i="29"/>
  <c r="AM5" i="29"/>
  <c r="AL5" i="29"/>
  <c r="AM4" i="29"/>
  <c r="AL4" i="29"/>
  <c r="CV33" i="29"/>
  <c r="CS33" i="29"/>
  <c r="CR33" i="29"/>
  <c r="CQ33" i="29"/>
  <c r="CO33" i="29"/>
  <c r="CN33" i="29"/>
  <c r="CV32" i="29"/>
  <c r="CS32" i="29"/>
  <c r="CR32" i="29"/>
  <c r="CQ32" i="29"/>
  <c r="CO32" i="29"/>
  <c r="CN32" i="29"/>
  <c r="CV31" i="29"/>
  <c r="CS31" i="29"/>
  <c r="CR31" i="29"/>
  <c r="CQ31" i="29"/>
  <c r="CO31" i="29"/>
  <c r="CN31" i="29"/>
  <c r="CV30" i="29"/>
  <c r="CS30" i="29"/>
  <c r="CR30" i="29"/>
  <c r="CQ30" i="29"/>
  <c r="CO30" i="29"/>
  <c r="CN30" i="29"/>
  <c r="CV29" i="29"/>
  <c r="CS29" i="29"/>
  <c r="CR29" i="29"/>
  <c r="CQ29" i="29"/>
  <c r="CO29" i="29"/>
  <c r="CN29" i="29"/>
  <c r="CV28" i="29"/>
  <c r="CS28" i="29"/>
  <c r="CR28" i="29"/>
  <c r="CQ28" i="29"/>
  <c r="CO28" i="29"/>
  <c r="CN28" i="29"/>
  <c r="CV27" i="29"/>
  <c r="CS27" i="29"/>
  <c r="CR27" i="29"/>
  <c r="CQ27" i="29"/>
  <c r="CO27" i="29"/>
  <c r="CN27" i="29"/>
  <c r="CV26" i="29"/>
  <c r="CS26" i="29"/>
  <c r="CR26" i="29"/>
  <c r="CQ26" i="29"/>
  <c r="CO26" i="29"/>
  <c r="CN26" i="29"/>
  <c r="CV25" i="29"/>
  <c r="CS25" i="29"/>
  <c r="CR25" i="29"/>
  <c r="CQ25" i="29"/>
  <c r="CO25" i="29"/>
  <c r="CN25" i="29"/>
  <c r="CV24" i="29"/>
  <c r="CS24" i="29"/>
  <c r="CR24" i="29"/>
  <c r="CQ24" i="29"/>
  <c r="CO24" i="29"/>
  <c r="CN24" i="29"/>
  <c r="CV23" i="29"/>
  <c r="CS23" i="29"/>
  <c r="CR23" i="29"/>
  <c r="CQ23" i="29"/>
  <c r="CO23" i="29"/>
  <c r="CN23" i="29"/>
  <c r="CV22" i="29"/>
  <c r="CS22" i="29"/>
  <c r="CR22" i="29"/>
  <c r="CQ22" i="29"/>
  <c r="CO22" i="29"/>
  <c r="CN22" i="29"/>
  <c r="CV21" i="29"/>
  <c r="CS21" i="29"/>
  <c r="CR21" i="29"/>
  <c r="CQ21" i="29"/>
  <c r="CO21" i="29"/>
  <c r="CN21" i="29"/>
  <c r="CV20" i="29"/>
  <c r="CS20" i="29"/>
  <c r="CR20" i="29"/>
  <c r="CQ20" i="29"/>
  <c r="CO20" i="29"/>
  <c r="CN20" i="29"/>
  <c r="CV19" i="29"/>
  <c r="CS19" i="29"/>
  <c r="CR19" i="29"/>
  <c r="CQ19" i="29"/>
  <c r="CO19" i="29"/>
  <c r="CN19" i="29"/>
  <c r="CV18" i="29"/>
  <c r="CS18" i="29"/>
  <c r="CR18" i="29"/>
  <c r="CQ18" i="29"/>
  <c r="CO18" i="29"/>
  <c r="CN18" i="29"/>
  <c r="CV17" i="29"/>
  <c r="CS17" i="29"/>
  <c r="CR17" i="29"/>
  <c r="CQ17" i="29"/>
  <c r="CO17" i="29"/>
  <c r="CN17" i="29"/>
  <c r="CV16" i="29"/>
  <c r="CS16" i="29"/>
  <c r="CR16" i="29"/>
  <c r="CQ16" i="29"/>
  <c r="CO16" i="29"/>
  <c r="CN16" i="29"/>
  <c r="CV15" i="29"/>
  <c r="CS15" i="29"/>
  <c r="CR15" i="29"/>
  <c r="CQ15" i="29"/>
  <c r="CO15" i="29"/>
  <c r="CN15" i="29"/>
  <c r="CV14" i="29"/>
  <c r="CS14" i="29"/>
  <c r="CR14" i="29"/>
  <c r="CQ14" i="29"/>
  <c r="CO14" i="29"/>
  <c r="CN14" i="29"/>
  <c r="CV13" i="29"/>
  <c r="CS13" i="29"/>
  <c r="CR13" i="29"/>
  <c r="CQ13" i="29"/>
  <c r="CO13" i="29"/>
  <c r="CN13" i="29"/>
  <c r="CV12" i="29"/>
  <c r="CS12" i="29"/>
  <c r="CR12" i="29"/>
  <c r="CQ12" i="29"/>
  <c r="CO12" i="29"/>
  <c r="CN12" i="29"/>
  <c r="CV11" i="29"/>
  <c r="CS11" i="29"/>
  <c r="CR11" i="29"/>
  <c r="CQ11" i="29"/>
  <c r="CO11" i="29"/>
  <c r="CN11" i="29"/>
  <c r="CV10" i="29"/>
  <c r="CS10" i="29"/>
  <c r="CR10" i="29"/>
  <c r="CQ10" i="29"/>
  <c r="CO10" i="29"/>
  <c r="CN10" i="29"/>
  <c r="CV9" i="29"/>
  <c r="CS9" i="29"/>
  <c r="CR9" i="29"/>
  <c r="CQ9" i="29"/>
  <c r="CO9" i="29"/>
  <c r="CN9" i="29"/>
  <c r="CV8" i="29"/>
  <c r="CS8" i="29"/>
  <c r="CR8" i="29"/>
  <c r="CQ8" i="29"/>
  <c r="CO8" i="29"/>
  <c r="CN8" i="29"/>
  <c r="CV7" i="29"/>
  <c r="CS7" i="29"/>
  <c r="CR7" i="29"/>
  <c r="CQ7" i="29"/>
  <c r="CO7" i="29"/>
  <c r="CN7" i="29"/>
  <c r="CV6" i="29"/>
  <c r="CS6" i="29"/>
  <c r="CR6" i="29"/>
  <c r="CQ6" i="29"/>
  <c r="CO6" i="29"/>
  <c r="CN6" i="29"/>
  <c r="CV5" i="29"/>
  <c r="CS5" i="29"/>
  <c r="CR5" i="29"/>
  <c r="CQ5" i="29"/>
  <c r="CO5" i="29"/>
  <c r="CN5" i="29"/>
  <c r="CV4" i="29"/>
  <c r="CS4" i="29"/>
  <c r="CR4" i="29"/>
  <c r="CQ4" i="29"/>
  <c r="CO4" i="29"/>
  <c r="CN4" i="29"/>
  <c r="AX33" i="29"/>
  <c r="AU33" i="29"/>
  <c r="AT33" i="29"/>
  <c r="AS33" i="29"/>
  <c r="AQ33" i="29"/>
  <c r="AP33" i="29"/>
  <c r="AX32" i="29"/>
  <c r="AU32" i="29"/>
  <c r="AT32" i="29"/>
  <c r="AS32" i="29"/>
  <c r="AQ32" i="29"/>
  <c r="AP32" i="29"/>
  <c r="AX31" i="29"/>
  <c r="AU31" i="29"/>
  <c r="AT31" i="29"/>
  <c r="AS31" i="29"/>
  <c r="AQ31" i="29"/>
  <c r="AP31" i="29"/>
  <c r="AX30" i="29"/>
  <c r="AU30" i="29"/>
  <c r="AT30" i="29"/>
  <c r="AS30" i="29"/>
  <c r="AQ30" i="29"/>
  <c r="AP30" i="29"/>
  <c r="AX29" i="29"/>
  <c r="AU29" i="29"/>
  <c r="AT29" i="29"/>
  <c r="AS29" i="29"/>
  <c r="AQ29" i="29"/>
  <c r="AP29" i="29"/>
  <c r="AX28" i="29"/>
  <c r="AU28" i="29"/>
  <c r="AT28" i="29"/>
  <c r="AS28" i="29"/>
  <c r="AQ28" i="29"/>
  <c r="AP28" i="29"/>
  <c r="AX27" i="29"/>
  <c r="AU27" i="29"/>
  <c r="AT27" i="29"/>
  <c r="AS27" i="29"/>
  <c r="AQ27" i="29"/>
  <c r="AP27" i="29"/>
  <c r="AX26" i="29"/>
  <c r="AU26" i="29"/>
  <c r="AT26" i="29"/>
  <c r="AS26" i="29"/>
  <c r="AQ26" i="29"/>
  <c r="AP26" i="29"/>
  <c r="AX25" i="29"/>
  <c r="AU25" i="29"/>
  <c r="AT25" i="29"/>
  <c r="AS25" i="29"/>
  <c r="AQ25" i="29"/>
  <c r="AP25" i="29"/>
  <c r="AX24" i="29"/>
  <c r="AU24" i="29"/>
  <c r="AT24" i="29"/>
  <c r="AS24" i="29"/>
  <c r="AQ24" i="29"/>
  <c r="AP24" i="29"/>
  <c r="AX23" i="29"/>
  <c r="AU23" i="29"/>
  <c r="AT23" i="29"/>
  <c r="AS23" i="29"/>
  <c r="AQ23" i="29"/>
  <c r="AP23" i="29"/>
  <c r="AX22" i="29"/>
  <c r="AU22" i="29"/>
  <c r="AT22" i="29"/>
  <c r="AS22" i="29"/>
  <c r="AQ22" i="29"/>
  <c r="AP22" i="29"/>
  <c r="AX21" i="29"/>
  <c r="AU21" i="29"/>
  <c r="AT21" i="29"/>
  <c r="AS21" i="29"/>
  <c r="AQ21" i="29"/>
  <c r="AP21" i="29"/>
  <c r="AX20" i="29"/>
  <c r="AU20" i="29"/>
  <c r="AT20" i="29"/>
  <c r="AS20" i="29"/>
  <c r="AQ20" i="29"/>
  <c r="AP20" i="29"/>
  <c r="AX19" i="29"/>
  <c r="AU19" i="29"/>
  <c r="AT19" i="29"/>
  <c r="AS19" i="29"/>
  <c r="AQ19" i="29"/>
  <c r="AP19" i="29"/>
  <c r="AX18" i="29"/>
  <c r="AU18" i="29"/>
  <c r="AT18" i="29"/>
  <c r="AS18" i="29"/>
  <c r="AQ18" i="29"/>
  <c r="AP18" i="29"/>
  <c r="AX17" i="29"/>
  <c r="AU17" i="29"/>
  <c r="AT17" i="29"/>
  <c r="AS17" i="29"/>
  <c r="AQ17" i="29"/>
  <c r="AP17" i="29"/>
  <c r="AX16" i="29"/>
  <c r="AU16" i="29"/>
  <c r="AT16" i="29"/>
  <c r="AS16" i="29"/>
  <c r="AQ16" i="29"/>
  <c r="AP16" i="29"/>
  <c r="AX15" i="29"/>
  <c r="AU15" i="29"/>
  <c r="AT15" i="29"/>
  <c r="AS15" i="29"/>
  <c r="AQ15" i="29"/>
  <c r="AP15" i="29"/>
  <c r="AX14" i="29"/>
  <c r="AU14" i="29"/>
  <c r="AT14" i="29"/>
  <c r="AS14" i="29"/>
  <c r="AQ14" i="29"/>
  <c r="AP14" i="29"/>
  <c r="AX13" i="29"/>
  <c r="AU13" i="29"/>
  <c r="AT13" i="29"/>
  <c r="AS13" i="29"/>
  <c r="AQ13" i="29"/>
  <c r="AP13" i="29"/>
  <c r="AX12" i="29"/>
  <c r="AU12" i="29"/>
  <c r="AT12" i="29"/>
  <c r="AS12" i="29"/>
  <c r="AQ12" i="29"/>
  <c r="AP12" i="29"/>
  <c r="AX11" i="29"/>
  <c r="AU11" i="29"/>
  <c r="AT11" i="29"/>
  <c r="AS11" i="29"/>
  <c r="AQ11" i="29"/>
  <c r="AP11" i="29"/>
  <c r="AX10" i="29"/>
  <c r="AU10" i="29"/>
  <c r="AT10" i="29"/>
  <c r="AS10" i="29"/>
  <c r="AQ10" i="29"/>
  <c r="AP10" i="29"/>
  <c r="AX9" i="29"/>
  <c r="AU9" i="29"/>
  <c r="AT9" i="29"/>
  <c r="AS9" i="29"/>
  <c r="AQ9" i="29"/>
  <c r="AP9" i="29"/>
  <c r="AX8" i="29"/>
  <c r="AU8" i="29"/>
  <c r="AT8" i="29"/>
  <c r="AS8" i="29"/>
  <c r="AQ8" i="29"/>
  <c r="AP8" i="29"/>
  <c r="AX7" i="29"/>
  <c r="AU7" i="29"/>
  <c r="AT7" i="29"/>
  <c r="AS7" i="29"/>
  <c r="AQ7" i="29"/>
  <c r="AP7" i="29"/>
  <c r="AX6" i="29"/>
  <c r="AU6" i="29"/>
  <c r="AT6" i="29"/>
  <c r="AS6" i="29"/>
  <c r="AQ6" i="29"/>
  <c r="AP6" i="29"/>
  <c r="AX5" i="29"/>
  <c r="AU5" i="29"/>
  <c r="AT5" i="29"/>
  <c r="AS5" i="29"/>
  <c r="AQ5" i="29"/>
  <c r="AP5" i="29"/>
  <c r="AX4" i="29"/>
  <c r="AU4" i="29"/>
  <c r="AT4" i="29"/>
  <c r="AS4" i="29"/>
  <c r="AQ4" i="29"/>
  <c r="AP4" i="29"/>
  <c r="AC53" i="9"/>
  <c r="AC52" i="9"/>
  <c r="AC51" i="9"/>
  <c r="AC50" i="9"/>
  <c r="AC49" i="9"/>
  <c r="AC48" i="9"/>
  <c r="AC47" i="9"/>
  <c r="AC46" i="9"/>
  <c r="AC45" i="9"/>
  <c r="AC44" i="9"/>
  <c r="AC43" i="9"/>
  <c r="AC42" i="9"/>
  <c r="AC41" i="9"/>
  <c r="AC40" i="9"/>
  <c r="AC39" i="9"/>
  <c r="AC38" i="9"/>
  <c r="AC37" i="9"/>
  <c r="AC36" i="9"/>
  <c r="AC35" i="9"/>
  <c r="AC34" i="9"/>
  <c r="AC33" i="9"/>
  <c r="AC32" i="9"/>
  <c r="AC31" i="9"/>
  <c r="AC30" i="9"/>
  <c r="AC29" i="9"/>
  <c r="AC28" i="9"/>
  <c r="AC27" i="9"/>
  <c r="AC26" i="9"/>
  <c r="AC25" i="9"/>
  <c r="AC24" i="9"/>
  <c r="AC23" i="9"/>
  <c r="AC22" i="9"/>
  <c r="AC21" i="9"/>
  <c r="AC20" i="9"/>
  <c r="AC19" i="9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5" i="9"/>
  <c r="AC4" i="9"/>
  <c r="AO53" i="9"/>
  <c r="AO52" i="9"/>
  <c r="AO51" i="9"/>
  <c r="AO50" i="9"/>
  <c r="AO49" i="9"/>
  <c r="AO48" i="9"/>
  <c r="AO47" i="9"/>
  <c r="AO46" i="9"/>
  <c r="AO45" i="9"/>
  <c r="AO44" i="9"/>
  <c r="AO43" i="9"/>
  <c r="AO42" i="9"/>
  <c r="AO41" i="9"/>
  <c r="AO40" i="9"/>
  <c r="AO39" i="9"/>
  <c r="AO38" i="9"/>
  <c r="AO37" i="9"/>
  <c r="AO36" i="9"/>
  <c r="AO35" i="9"/>
  <c r="AO34" i="9"/>
  <c r="AO33" i="9"/>
  <c r="AO32" i="9"/>
  <c r="AO31" i="9"/>
  <c r="AO30" i="9"/>
  <c r="AO29" i="9"/>
  <c r="AO28" i="9"/>
  <c r="AO27" i="9"/>
  <c r="AO26" i="9"/>
  <c r="AO25" i="9"/>
  <c r="AO24" i="9"/>
  <c r="AO23" i="9"/>
  <c r="AO22" i="9"/>
  <c r="AO21" i="9"/>
  <c r="AO20" i="9"/>
  <c r="AO19" i="9"/>
  <c r="AO18" i="9"/>
  <c r="AO17" i="9"/>
  <c r="AO16" i="9"/>
  <c r="AO15" i="9"/>
  <c r="AO14" i="9"/>
  <c r="AO13" i="9"/>
  <c r="AO12" i="9"/>
  <c r="AO11" i="9"/>
  <c r="AO10" i="9"/>
  <c r="AO9" i="9"/>
  <c r="AO8" i="9"/>
  <c r="AO7" i="9"/>
  <c r="AO6" i="9"/>
  <c r="AO5" i="9"/>
  <c r="AO4" i="9"/>
  <c r="AU53" i="9"/>
  <c r="AU52" i="9"/>
  <c r="AU51" i="9"/>
  <c r="AU50" i="9"/>
  <c r="AU49" i="9"/>
  <c r="AU48" i="9"/>
  <c r="AU47" i="9"/>
  <c r="AU46" i="9"/>
  <c r="AU45" i="9"/>
  <c r="AU44" i="9"/>
  <c r="AU43" i="9"/>
  <c r="AU42" i="9"/>
  <c r="AU41" i="9"/>
  <c r="AU40" i="9"/>
  <c r="AU39" i="9"/>
  <c r="AU38" i="9"/>
  <c r="AU37" i="9"/>
  <c r="AU36" i="9"/>
  <c r="AU35" i="9"/>
  <c r="AU34" i="9"/>
  <c r="AU33" i="9"/>
  <c r="AU32" i="9"/>
  <c r="AU31" i="9"/>
  <c r="AU30" i="9"/>
  <c r="AU29" i="9"/>
  <c r="AU28" i="9"/>
  <c r="AU27" i="9"/>
  <c r="AU26" i="9"/>
  <c r="AU25" i="9"/>
  <c r="AU24" i="9"/>
  <c r="AU23" i="9"/>
  <c r="AU22" i="9"/>
  <c r="AU21" i="9"/>
  <c r="AU20" i="9"/>
  <c r="AU19" i="9"/>
  <c r="AU18" i="9"/>
  <c r="AU17" i="9"/>
  <c r="AU16" i="9"/>
  <c r="AU15" i="9"/>
  <c r="AU14" i="9"/>
  <c r="AU13" i="9"/>
  <c r="AU12" i="9"/>
  <c r="AU11" i="9"/>
  <c r="AU10" i="9"/>
  <c r="AU9" i="9"/>
  <c r="AU8" i="9"/>
  <c r="AU7" i="9"/>
  <c r="AU6" i="9"/>
  <c r="AU5" i="9"/>
  <c r="AU4" i="9"/>
  <c r="BA53" i="9"/>
  <c r="BA52" i="9"/>
  <c r="BA51" i="9"/>
  <c r="BA50" i="9"/>
  <c r="BA49" i="9"/>
  <c r="BA48" i="9"/>
  <c r="BA47" i="9"/>
  <c r="BA46" i="9"/>
  <c r="BA45" i="9"/>
  <c r="BA44" i="9"/>
  <c r="BA43" i="9"/>
  <c r="BA42" i="9"/>
  <c r="BA41" i="9"/>
  <c r="BA40" i="9"/>
  <c r="BA39" i="9"/>
  <c r="BA38" i="9"/>
  <c r="BA37" i="9"/>
  <c r="BA36" i="9"/>
  <c r="BA35" i="9"/>
  <c r="BA34" i="9"/>
  <c r="BA33" i="9"/>
  <c r="BA32" i="9"/>
  <c r="BA31" i="9"/>
  <c r="BA30" i="9"/>
  <c r="BA29" i="9"/>
  <c r="BA28" i="9"/>
  <c r="BA27" i="9"/>
  <c r="BA26" i="9"/>
  <c r="BA25" i="9"/>
  <c r="BA24" i="9"/>
  <c r="BA23" i="9"/>
  <c r="BA22" i="9"/>
  <c r="BA21" i="9"/>
  <c r="BA20" i="9"/>
  <c r="BA19" i="9"/>
  <c r="BA18" i="9"/>
  <c r="BA17" i="9"/>
  <c r="BA16" i="9"/>
  <c r="BA15" i="9"/>
  <c r="BA14" i="9"/>
  <c r="BA13" i="9"/>
  <c r="BA12" i="9"/>
  <c r="BA11" i="9"/>
  <c r="BA10" i="9"/>
  <c r="BA9" i="9"/>
  <c r="BA8" i="9"/>
  <c r="BA7" i="9"/>
  <c r="BA6" i="9"/>
  <c r="BA5" i="9"/>
  <c r="BA4" i="9"/>
  <c r="BG53" i="9"/>
  <c r="BG52" i="9"/>
  <c r="BG51" i="9"/>
  <c r="BG50" i="9"/>
  <c r="BG49" i="9"/>
  <c r="BG48" i="9"/>
  <c r="BG47" i="9"/>
  <c r="BG46" i="9"/>
  <c r="BG45" i="9"/>
  <c r="BG44" i="9"/>
  <c r="BG43" i="9"/>
  <c r="BG42" i="9"/>
  <c r="BG41" i="9"/>
  <c r="BG40" i="9"/>
  <c r="BG39" i="9"/>
  <c r="BG38" i="9"/>
  <c r="BG37" i="9"/>
  <c r="BG36" i="9"/>
  <c r="BG35" i="9"/>
  <c r="BG34" i="9"/>
  <c r="BG33" i="9"/>
  <c r="BG32" i="9"/>
  <c r="BG31" i="9"/>
  <c r="BG30" i="9"/>
  <c r="BG29" i="9"/>
  <c r="BG28" i="9"/>
  <c r="BG27" i="9"/>
  <c r="BG26" i="9"/>
  <c r="BG25" i="9"/>
  <c r="BG24" i="9"/>
  <c r="BG23" i="9"/>
  <c r="BG22" i="9"/>
  <c r="BG21" i="9"/>
  <c r="BG20" i="9"/>
  <c r="BG19" i="9"/>
  <c r="BG18" i="9"/>
  <c r="BG17" i="9"/>
  <c r="BG16" i="9"/>
  <c r="BG15" i="9"/>
  <c r="BG14" i="9"/>
  <c r="BG13" i="9"/>
  <c r="BG12" i="9"/>
  <c r="BG11" i="9"/>
  <c r="BG10" i="9"/>
  <c r="BG9" i="9"/>
  <c r="BG8" i="9"/>
  <c r="BG7" i="9"/>
  <c r="BG6" i="9"/>
  <c r="BG5" i="9"/>
  <c r="BG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W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Q4" i="9"/>
  <c r="G19" i="8"/>
  <c r="B78" i="19"/>
  <c r="B78" i="20"/>
  <c r="B78" i="23"/>
  <c r="B78" i="33"/>
  <c r="B78" i="24"/>
  <c r="B78" i="25"/>
  <c r="B78" i="27"/>
  <c r="B78" i="34"/>
  <c r="B41" i="34"/>
  <c r="B41" i="27"/>
  <c r="B41" i="25"/>
  <c r="B41" i="24"/>
  <c r="B41" i="33"/>
  <c r="B41" i="23"/>
  <c r="B41" i="20"/>
  <c r="B41" i="19"/>
  <c r="B47" i="18"/>
  <c r="B47" i="17"/>
  <c r="B47" i="14"/>
  <c r="B47" i="13"/>
  <c r="B47" i="7"/>
  <c r="B47" i="12"/>
  <c r="C110" i="34"/>
  <c r="C109" i="34"/>
  <c r="C108" i="34"/>
  <c r="C107" i="34"/>
  <c r="C102" i="34"/>
  <c r="C99" i="34"/>
  <c r="CP33" i="29" s="1"/>
  <c r="C97" i="34"/>
  <c r="CP32" i="29" s="1"/>
  <c r="C95" i="34"/>
  <c r="CP31" i="29" s="1"/>
  <c r="C93" i="34"/>
  <c r="CP30" i="29" s="1"/>
  <c r="C91" i="34"/>
  <c r="CP29" i="29" s="1"/>
  <c r="C89" i="34"/>
  <c r="CP28" i="29" s="1"/>
  <c r="C87" i="34"/>
  <c r="CP27" i="29" s="1"/>
  <c r="C85" i="34"/>
  <c r="CP26" i="29" s="1"/>
  <c r="C83" i="34"/>
  <c r="CP25" i="29" s="1"/>
  <c r="C81" i="34"/>
  <c r="CP24" i="29" s="1"/>
  <c r="A79" i="34"/>
  <c r="C75" i="34"/>
  <c r="C73" i="34"/>
  <c r="C72" i="34"/>
  <c r="C71" i="34"/>
  <c r="C70" i="34"/>
  <c r="C65" i="34"/>
  <c r="C62" i="34"/>
  <c r="CP23" i="29" s="1"/>
  <c r="C60" i="34"/>
  <c r="CP22" i="29" s="1"/>
  <c r="C58" i="34"/>
  <c r="CP21" i="29" s="1"/>
  <c r="C56" i="34"/>
  <c r="CP20" i="29" s="1"/>
  <c r="C54" i="34"/>
  <c r="CP19" i="29" s="1"/>
  <c r="C52" i="34"/>
  <c r="CP18" i="29" s="1"/>
  <c r="C50" i="34"/>
  <c r="CP17" i="29" s="1"/>
  <c r="C48" i="34"/>
  <c r="CP16" i="29" s="1"/>
  <c r="C46" i="34"/>
  <c r="CP15" i="29" s="1"/>
  <c r="C44" i="34"/>
  <c r="CP14" i="29" s="1"/>
  <c r="A42" i="34"/>
  <c r="C38" i="34"/>
  <c r="C36" i="34"/>
  <c r="C35" i="34"/>
  <c r="C34" i="34"/>
  <c r="C33" i="34"/>
  <c r="C28" i="34"/>
  <c r="C25" i="34"/>
  <c r="CP13" i="29" s="1"/>
  <c r="C23" i="34"/>
  <c r="CP12" i="29" s="1"/>
  <c r="C21" i="34"/>
  <c r="CP11" i="29" s="1"/>
  <c r="C19" i="34"/>
  <c r="CP10" i="29" s="1"/>
  <c r="C17" i="34"/>
  <c r="CP9" i="29" s="1"/>
  <c r="C15" i="34"/>
  <c r="CP8" i="29" s="1"/>
  <c r="C13" i="34"/>
  <c r="CP7" i="29" s="1"/>
  <c r="C11" i="34"/>
  <c r="CP6" i="29" s="1"/>
  <c r="C9" i="34"/>
  <c r="CP5" i="29" s="1"/>
  <c r="C7" i="34"/>
  <c r="CP4" i="29" s="1"/>
  <c r="A5" i="34"/>
  <c r="C1" i="34"/>
  <c r="C110" i="33"/>
  <c r="C109" i="33"/>
  <c r="C108" i="33"/>
  <c r="C107" i="33"/>
  <c r="C102" i="33"/>
  <c r="C99" i="33"/>
  <c r="AR33" i="29" s="1"/>
  <c r="C97" i="33"/>
  <c r="AR32" i="29" s="1"/>
  <c r="C95" i="33"/>
  <c r="AR31" i="29" s="1"/>
  <c r="C93" i="33"/>
  <c r="AR30" i="29" s="1"/>
  <c r="C91" i="33"/>
  <c r="AR29" i="29" s="1"/>
  <c r="C89" i="33"/>
  <c r="AR28" i="29" s="1"/>
  <c r="C87" i="33"/>
  <c r="AR27" i="29" s="1"/>
  <c r="C85" i="33"/>
  <c r="AR26" i="29" s="1"/>
  <c r="C83" i="33"/>
  <c r="AR25" i="29" s="1"/>
  <c r="C81" i="33"/>
  <c r="AR24" i="29" s="1"/>
  <c r="A79" i="33"/>
  <c r="C75" i="33"/>
  <c r="C73" i="33"/>
  <c r="C72" i="33"/>
  <c r="C71" i="33"/>
  <c r="C70" i="33"/>
  <c r="C65" i="33"/>
  <c r="C62" i="33"/>
  <c r="AR23" i="29" s="1"/>
  <c r="C60" i="33"/>
  <c r="AR22" i="29" s="1"/>
  <c r="C58" i="33"/>
  <c r="AR21" i="29" s="1"/>
  <c r="C56" i="33"/>
  <c r="AR20" i="29" s="1"/>
  <c r="C54" i="33"/>
  <c r="AR19" i="29" s="1"/>
  <c r="C52" i="33"/>
  <c r="AR18" i="29" s="1"/>
  <c r="C50" i="33"/>
  <c r="AR17" i="29" s="1"/>
  <c r="C48" i="33"/>
  <c r="AR16" i="29" s="1"/>
  <c r="C46" i="33"/>
  <c r="AR15" i="29" s="1"/>
  <c r="C44" i="33"/>
  <c r="AR14" i="29" s="1"/>
  <c r="A42" i="33"/>
  <c r="C38" i="33"/>
  <c r="C36" i="33"/>
  <c r="C35" i="33"/>
  <c r="C34" i="33"/>
  <c r="C33" i="33"/>
  <c r="C28" i="33"/>
  <c r="C25" i="33"/>
  <c r="AR13" i="29" s="1"/>
  <c r="C23" i="33"/>
  <c r="AR12" i="29" s="1"/>
  <c r="C21" i="33"/>
  <c r="AR11" i="29" s="1"/>
  <c r="C19" i="33"/>
  <c r="AR10" i="29" s="1"/>
  <c r="C17" i="33"/>
  <c r="AR9" i="29" s="1"/>
  <c r="C15" i="33"/>
  <c r="AR8" i="29" s="1"/>
  <c r="C13" i="33"/>
  <c r="AR7" i="29" s="1"/>
  <c r="C11" i="33"/>
  <c r="AR6" i="29" s="1"/>
  <c r="C9" i="33"/>
  <c r="AR5" i="29" s="1"/>
  <c r="C7" i="33"/>
  <c r="AR4" i="29" s="1"/>
  <c r="A5" i="33"/>
  <c r="C1" i="33"/>
  <c r="B59" i="9"/>
  <c r="B60" i="9"/>
  <c r="AR4" i="9"/>
  <c r="AT4" i="9"/>
  <c r="AV4" i="9"/>
  <c r="AR5" i="9"/>
  <c r="AT5" i="9"/>
  <c r="AV5" i="9"/>
  <c r="AR6" i="9"/>
  <c r="AT6" i="9"/>
  <c r="AV6" i="9"/>
  <c r="AR7" i="9"/>
  <c r="AT7" i="9"/>
  <c r="AV7" i="9"/>
  <c r="AR8" i="9"/>
  <c r="AT8" i="9"/>
  <c r="AV8" i="9"/>
  <c r="AR9" i="9"/>
  <c r="AT9" i="9"/>
  <c r="AV9" i="9"/>
  <c r="AR10" i="9"/>
  <c r="AT10" i="9"/>
  <c r="AV10" i="9"/>
  <c r="AR11" i="9"/>
  <c r="AT11" i="9"/>
  <c r="AV11" i="9"/>
  <c r="AR12" i="9"/>
  <c r="AT12" i="9"/>
  <c r="AV12" i="9"/>
  <c r="AR13" i="9"/>
  <c r="AT13" i="9"/>
  <c r="AV13" i="9"/>
  <c r="AR14" i="9"/>
  <c r="AT14" i="9"/>
  <c r="AV14" i="9"/>
  <c r="AR15" i="9"/>
  <c r="AT15" i="9"/>
  <c r="AV15" i="9"/>
  <c r="AR16" i="9"/>
  <c r="AT16" i="9"/>
  <c r="AV16" i="9"/>
  <c r="AR17" i="9"/>
  <c r="AT17" i="9"/>
  <c r="AV17" i="9"/>
  <c r="AR18" i="9"/>
  <c r="AT18" i="9"/>
  <c r="AV18" i="9"/>
  <c r="AR19" i="9"/>
  <c r="AT19" i="9"/>
  <c r="AV19" i="9"/>
  <c r="AR20" i="9"/>
  <c r="AT20" i="9"/>
  <c r="AV20" i="9"/>
  <c r="AR21" i="9"/>
  <c r="AT21" i="9"/>
  <c r="AV21" i="9"/>
  <c r="AR22" i="9"/>
  <c r="AT22" i="9"/>
  <c r="AV22" i="9"/>
  <c r="AR23" i="9"/>
  <c r="AT23" i="9"/>
  <c r="AV23" i="9"/>
  <c r="AR24" i="9"/>
  <c r="AT24" i="9"/>
  <c r="AV24" i="9"/>
  <c r="AR25" i="9"/>
  <c r="AT25" i="9"/>
  <c r="AV25" i="9"/>
  <c r="AR26" i="9"/>
  <c r="AT26" i="9"/>
  <c r="AV26" i="9"/>
  <c r="AR27" i="9"/>
  <c r="AT27" i="9"/>
  <c r="AV27" i="9"/>
  <c r="AR28" i="9"/>
  <c r="AT28" i="9"/>
  <c r="AV28" i="9"/>
  <c r="AR29" i="9"/>
  <c r="AT29" i="9"/>
  <c r="AV29" i="9"/>
  <c r="AR30" i="9"/>
  <c r="AT30" i="9"/>
  <c r="AV30" i="9"/>
  <c r="AR31" i="9"/>
  <c r="AT31" i="9"/>
  <c r="AV31" i="9"/>
  <c r="AR32" i="9"/>
  <c r="AT32" i="9"/>
  <c r="AV32" i="9"/>
  <c r="AR33" i="9"/>
  <c r="AT33" i="9"/>
  <c r="AV33" i="9"/>
  <c r="AR34" i="9"/>
  <c r="AT34" i="9"/>
  <c r="AV34" i="9"/>
  <c r="AR35" i="9"/>
  <c r="AT35" i="9"/>
  <c r="AV35" i="9"/>
  <c r="AR36" i="9"/>
  <c r="AT36" i="9"/>
  <c r="AV36" i="9"/>
  <c r="AR37" i="9"/>
  <c r="AT37" i="9"/>
  <c r="AV37" i="9"/>
  <c r="AR38" i="9"/>
  <c r="AT38" i="9"/>
  <c r="AV38" i="9"/>
  <c r="AR39" i="9"/>
  <c r="AT39" i="9"/>
  <c r="AV39" i="9"/>
  <c r="AR40" i="9"/>
  <c r="AT40" i="9"/>
  <c r="AV40" i="9"/>
  <c r="AR41" i="9"/>
  <c r="AT41" i="9"/>
  <c r="AV41" i="9"/>
  <c r="AR42" i="9"/>
  <c r="AT42" i="9"/>
  <c r="AV42" i="9"/>
  <c r="AR43" i="9"/>
  <c r="AT43" i="9"/>
  <c r="AV43" i="9"/>
  <c r="AR44" i="9"/>
  <c r="AT44" i="9"/>
  <c r="AV44" i="9"/>
  <c r="AR45" i="9"/>
  <c r="AT45" i="9"/>
  <c r="AV45" i="9"/>
  <c r="AR46" i="9"/>
  <c r="AT46" i="9"/>
  <c r="AV46" i="9"/>
  <c r="AR47" i="9"/>
  <c r="AT47" i="9"/>
  <c r="AV47" i="9"/>
  <c r="AR48" i="9"/>
  <c r="AT48" i="9"/>
  <c r="AV48" i="9"/>
  <c r="AR49" i="9"/>
  <c r="AT49" i="9"/>
  <c r="AV49" i="9"/>
  <c r="AR50" i="9"/>
  <c r="AT50" i="9"/>
  <c r="AV50" i="9"/>
  <c r="AR51" i="9"/>
  <c r="AT51" i="9"/>
  <c r="AV51" i="9"/>
  <c r="AR52" i="9"/>
  <c r="AT52" i="9"/>
  <c r="AV52" i="9"/>
  <c r="AR53" i="9"/>
  <c r="AT53" i="9"/>
  <c r="AV53" i="9"/>
  <c r="G19" i="5"/>
  <c r="J19" i="5" s="1"/>
  <c r="G20" i="5"/>
  <c r="J20" i="5" s="1"/>
  <c r="G14" i="5" l="1"/>
  <c r="F31" i="34"/>
  <c r="C61" i="5" s="1"/>
  <c r="F31" i="33"/>
  <c r="C48" i="5" s="1"/>
  <c r="AN33" i="29"/>
  <c r="AK33" i="29"/>
  <c r="AJ33" i="29"/>
  <c r="AI33" i="29"/>
  <c r="AG33" i="29"/>
  <c r="AF33" i="29"/>
  <c r="AN32" i="29"/>
  <c r="AK32" i="29"/>
  <c r="AJ32" i="29"/>
  <c r="AI32" i="29"/>
  <c r="AG32" i="29"/>
  <c r="AF32" i="29"/>
  <c r="AN31" i="29"/>
  <c r="AK31" i="29"/>
  <c r="AJ31" i="29"/>
  <c r="AI31" i="29"/>
  <c r="AG31" i="29"/>
  <c r="AF31" i="29"/>
  <c r="AN30" i="29"/>
  <c r="AK30" i="29"/>
  <c r="AJ30" i="29"/>
  <c r="AI30" i="29"/>
  <c r="AG30" i="29"/>
  <c r="AF30" i="29"/>
  <c r="AN29" i="29"/>
  <c r="AK29" i="29"/>
  <c r="AJ29" i="29"/>
  <c r="AI29" i="29"/>
  <c r="AG29" i="29"/>
  <c r="AF29" i="29"/>
  <c r="AN28" i="29"/>
  <c r="AK28" i="29"/>
  <c r="AJ28" i="29"/>
  <c r="AI28" i="29"/>
  <c r="AG28" i="29"/>
  <c r="AF28" i="29"/>
  <c r="AN27" i="29"/>
  <c r="AK27" i="29"/>
  <c r="AJ27" i="29"/>
  <c r="AI27" i="29"/>
  <c r="AG27" i="29"/>
  <c r="AF27" i="29"/>
  <c r="AN26" i="29"/>
  <c r="AK26" i="29"/>
  <c r="AJ26" i="29"/>
  <c r="AI26" i="29"/>
  <c r="AG26" i="29"/>
  <c r="AF26" i="29"/>
  <c r="AN25" i="29"/>
  <c r="AK25" i="29"/>
  <c r="AJ25" i="29"/>
  <c r="AI25" i="29"/>
  <c r="AG25" i="29"/>
  <c r="AF25" i="29"/>
  <c r="AN24" i="29"/>
  <c r="AK24" i="29"/>
  <c r="AJ24" i="29"/>
  <c r="AI24" i="29"/>
  <c r="AG24" i="29"/>
  <c r="AF24" i="29"/>
  <c r="AN23" i="29"/>
  <c r="AK23" i="29"/>
  <c r="AJ23" i="29"/>
  <c r="AI23" i="29"/>
  <c r="AG23" i="29"/>
  <c r="AF23" i="29"/>
  <c r="AN22" i="29"/>
  <c r="AK22" i="29"/>
  <c r="AJ22" i="29"/>
  <c r="AI22" i="29"/>
  <c r="AG22" i="29"/>
  <c r="AF22" i="29"/>
  <c r="AN21" i="29"/>
  <c r="AK21" i="29"/>
  <c r="AJ21" i="29"/>
  <c r="AI21" i="29"/>
  <c r="AG21" i="29"/>
  <c r="AF21" i="29"/>
  <c r="AN20" i="29"/>
  <c r="AK20" i="29"/>
  <c r="AJ20" i="29"/>
  <c r="AI20" i="29"/>
  <c r="AG20" i="29"/>
  <c r="AF20" i="29"/>
  <c r="AN19" i="29"/>
  <c r="AK19" i="29"/>
  <c r="AJ19" i="29"/>
  <c r="AI19" i="29"/>
  <c r="AG19" i="29"/>
  <c r="AF19" i="29"/>
  <c r="AN18" i="29"/>
  <c r="AK18" i="29"/>
  <c r="AJ18" i="29"/>
  <c r="AI18" i="29"/>
  <c r="AG18" i="29"/>
  <c r="AF18" i="29"/>
  <c r="AN17" i="29"/>
  <c r="AK17" i="29"/>
  <c r="AJ17" i="29"/>
  <c r="AI17" i="29"/>
  <c r="AG17" i="29"/>
  <c r="AF17" i="29"/>
  <c r="AN16" i="29"/>
  <c r="AK16" i="29"/>
  <c r="AJ16" i="29"/>
  <c r="AI16" i="29"/>
  <c r="AG16" i="29"/>
  <c r="AF16" i="29"/>
  <c r="AN15" i="29"/>
  <c r="AK15" i="29"/>
  <c r="AJ15" i="29"/>
  <c r="AI15" i="29"/>
  <c r="AG15" i="29"/>
  <c r="AF15" i="29"/>
  <c r="AN14" i="29"/>
  <c r="AK14" i="29"/>
  <c r="AJ14" i="29"/>
  <c r="AI14" i="29"/>
  <c r="AG14" i="29"/>
  <c r="AF14" i="29"/>
  <c r="AN13" i="29"/>
  <c r="AK13" i="29"/>
  <c r="AJ13" i="29"/>
  <c r="AI13" i="29"/>
  <c r="AG13" i="29"/>
  <c r="AF13" i="29"/>
  <c r="AN12" i="29"/>
  <c r="AK12" i="29"/>
  <c r="AJ12" i="29"/>
  <c r="AI12" i="29"/>
  <c r="AG12" i="29"/>
  <c r="AF12" i="29"/>
  <c r="AN11" i="29"/>
  <c r="AK11" i="29"/>
  <c r="AJ11" i="29"/>
  <c r="AI11" i="29"/>
  <c r="AG11" i="29"/>
  <c r="AF11" i="29"/>
  <c r="AN10" i="29"/>
  <c r="AK10" i="29"/>
  <c r="AJ10" i="29"/>
  <c r="AI10" i="29"/>
  <c r="AG10" i="29"/>
  <c r="AF10" i="29"/>
  <c r="AN9" i="29"/>
  <c r="AK9" i="29"/>
  <c r="AJ9" i="29"/>
  <c r="AI9" i="29"/>
  <c r="AG9" i="29"/>
  <c r="AF9" i="29"/>
  <c r="AN8" i="29"/>
  <c r="AK8" i="29"/>
  <c r="AJ8" i="29"/>
  <c r="AI8" i="29"/>
  <c r="AG8" i="29"/>
  <c r="AF8" i="29"/>
  <c r="AN7" i="29"/>
  <c r="AK7" i="29"/>
  <c r="AJ7" i="29"/>
  <c r="AI7" i="29"/>
  <c r="AG7" i="29"/>
  <c r="AF7" i="29"/>
  <c r="AN6" i="29"/>
  <c r="AK6" i="29"/>
  <c r="AJ6" i="29"/>
  <c r="AI6" i="29"/>
  <c r="AG6" i="29"/>
  <c r="AF6" i="29"/>
  <c r="AN5" i="29"/>
  <c r="AK5" i="29"/>
  <c r="AJ5" i="29"/>
  <c r="AI5" i="29"/>
  <c r="AG5" i="29"/>
  <c r="AF5" i="29"/>
  <c r="AN4" i="29"/>
  <c r="AK4" i="29"/>
  <c r="AJ4" i="29"/>
  <c r="AI4" i="29"/>
  <c r="AG4" i="29"/>
  <c r="AF4" i="29"/>
  <c r="G61" i="5" l="1"/>
  <c r="M39" i="8"/>
  <c r="K39" i="8"/>
  <c r="G48" i="5"/>
  <c r="C7" i="10"/>
  <c r="B56" i="9"/>
  <c r="B58" i="9"/>
  <c r="B57" i="9"/>
  <c r="E15" i="5" l="1"/>
  <c r="E17" i="5"/>
  <c r="E18" i="5"/>
  <c r="C99" i="23"/>
  <c r="AH33" i="29" s="1"/>
  <c r="C97" i="23"/>
  <c r="AH32" i="29" s="1"/>
  <c r="C95" i="23"/>
  <c r="AH31" i="29" s="1"/>
  <c r="C93" i="23"/>
  <c r="AH30" i="29" s="1"/>
  <c r="C91" i="23"/>
  <c r="AH29" i="29" s="1"/>
  <c r="C89" i="23"/>
  <c r="AH28" i="29" s="1"/>
  <c r="C87" i="23"/>
  <c r="AH27" i="29" s="1"/>
  <c r="C85" i="23"/>
  <c r="AH26" i="29" s="1"/>
  <c r="C83" i="23"/>
  <c r="AH25" i="29" s="1"/>
  <c r="C81" i="23"/>
  <c r="AH24" i="29" s="1"/>
  <c r="C99" i="24"/>
  <c r="C97" i="24"/>
  <c r="C95" i="24"/>
  <c r="C93" i="24"/>
  <c r="C91" i="24"/>
  <c r="C89" i="24"/>
  <c r="C87" i="24"/>
  <c r="C85" i="24"/>
  <c r="C83" i="24"/>
  <c r="C81" i="24"/>
  <c r="C99" i="25"/>
  <c r="BV33" i="29" s="1"/>
  <c r="C97" i="25"/>
  <c r="BV32" i="29" s="1"/>
  <c r="C95" i="25"/>
  <c r="BV31" i="29" s="1"/>
  <c r="C93" i="25"/>
  <c r="C91" i="25"/>
  <c r="C89" i="25"/>
  <c r="C87" i="25"/>
  <c r="BV27" i="29" s="1"/>
  <c r="C85" i="25"/>
  <c r="C83" i="25"/>
  <c r="C81" i="25"/>
  <c r="C99" i="27"/>
  <c r="C97" i="27"/>
  <c r="CF32" i="29" s="1"/>
  <c r="C95" i="27"/>
  <c r="C93" i="27"/>
  <c r="CF30" i="29" s="1"/>
  <c r="C91" i="27"/>
  <c r="CF29" i="29" s="1"/>
  <c r="C89" i="27"/>
  <c r="C87" i="27"/>
  <c r="CF27" i="29" s="1"/>
  <c r="C85" i="27"/>
  <c r="CF26" i="29" s="1"/>
  <c r="C83" i="27"/>
  <c r="C81" i="27"/>
  <c r="CF24" i="29" s="1"/>
  <c r="C99" i="20"/>
  <c r="X33" i="29" s="1"/>
  <c r="C97" i="20"/>
  <c r="X32" i="29" s="1"/>
  <c r="C95" i="20"/>
  <c r="X31" i="29" s="1"/>
  <c r="C93" i="20"/>
  <c r="X30" i="29" s="1"/>
  <c r="C91" i="20"/>
  <c r="X29" i="29" s="1"/>
  <c r="C89" i="20"/>
  <c r="X28" i="29" s="1"/>
  <c r="C87" i="20"/>
  <c r="X27" i="29" s="1"/>
  <c r="C85" i="20"/>
  <c r="X26" i="29" s="1"/>
  <c r="C83" i="20"/>
  <c r="X25" i="29" s="1"/>
  <c r="C81" i="20"/>
  <c r="X24" i="29" s="1"/>
  <c r="C62" i="23"/>
  <c r="AH23" i="29" s="1"/>
  <c r="C60" i="23"/>
  <c r="AH22" i="29" s="1"/>
  <c r="C58" i="23"/>
  <c r="AH21" i="29" s="1"/>
  <c r="C56" i="23"/>
  <c r="AH20" i="29" s="1"/>
  <c r="C54" i="23"/>
  <c r="AH19" i="29" s="1"/>
  <c r="C52" i="23"/>
  <c r="AH18" i="29" s="1"/>
  <c r="C50" i="23"/>
  <c r="AH17" i="29" s="1"/>
  <c r="C48" i="23"/>
  <c r="AH16" i="29" s="1"/>
  <c r="C46" i="23"/>
  <c r="AH15" i="29" s="1"/>
  <c r="C44" i="23"/>
  <c r="AH14" i="29" s="1"/>
  <c r="C62" i="24"/>
  <c r="C60" i="24"/>
  <c r="C58" i="24"/>
  <c r="C56" i="24"/>
  <c r="C54" i="24"/>
  <c r="C52" i="24"/>
  <c r="C50" i="24"/>
  <c r="C48" i="24"/>
  <c r="C46" i="24"/>
  <c r="C44" i="24"/>
  <c r="C62" i="25"/>
  <c r="C60" i="25"/>
  <c r="BV22" i="29" s="1"/>
  <c r="C58" i="25"/>
  <c r="C56" i="25"/>
  <c r="BV20" i="29" s="1"/>
  <c r="C54" i="25"/>
  <c r="C52" i="25"/>
  <c r="BV18" i="29" s="1"/>
  <c r="C50" i="25"/>
  <c r="BV17" i="29" s="1"/>
  <c r="C48" i="25"/>
  <c r="C46" i="25"/>
  <c r="BV15" i="29" s="1"/>
  <c r="C44" i="25"/>
  <c r="BV14" i="29" s="1"/>
  <c r="C62" i="27"/>
  <c r="CF23" i="29" s="1"/>
  <c r="C60" i="27"/>
  <c r="CF22" i="29" s="1"/>
  <c r="C58" i="27"/>
  <c r="CF21" i="29" s="1"/>
  <c r="C56" i="27"/>
  <c r="CF20" i="29" s="1"/>
  <c r="C54" i="27"/>
  <c r="CF19" i="29" s="1"/>
  <c r="C52" i="27"/>
  <c r="CF18" i="29" s="1"/>
  <c r="C50" i="27"/>
  <c r="C48" i="27"/>
  <c r="CF16" i="29" s="1"/>
  <c r="C46" i="27"/>
  <c r="CF15" i="29" s="1"/>
  <c r="C44" i="27"/>
  <c r="CF14" i="29" s="1"/>
  <c r="C62" i="20"/>
  <c r="X23" i="29" s="1"/>
  <c r="C60" i="20"/>
  <c r="X22" i="29" s="1"/>
  <c r="C58" i="20"/>
  <c r="X21" i="29" s="1"/>
  <c r="C56" i="20"/>
  <c r="X20" i="29" s="1"/>
  <c r="C54" i="20"/>
  <c r="X19" i="29" s="1"/>
  <c r="C52" i="20"/>
  <c r="X18" i="29" s="1"/>
  <c r="C50" i="20"/>
  <c r="X17" i="29" s="1"/>
  <c r="C48" i="20"/>
  <c r="X16" i="29" s="1"/>
  <c r="C46" i="20"/>
  <c r="X15" i="29" s="1"/>
  <c r="C44" i="20"/>
  <c r="X14" i="29" s="1"/>
  <c r="C25" i="23"/>
  <c r="AH13" i="29" s="1"/>
  <c r="C23" i="23"/>
  <c r="AH12" i="29" s="1"/>
  <c r="C21" i="23"/>
  <c r="AH11" i="29" s="1"/>
  <c r="C19" i="23"/>
  <c r="AH10" i="29" s="1"/>
  <c r="C17" i="23"/>
  <c r="AH9" i="29" s="1"/>
  <c r="C15" i="23"/>
  <c r="AH8" i="29" s="1"/>
  <c r="C13" i="23"/>
  <c r="AH7" i="29" s="1"/>
  <c r="C11" i="23"/>
  <c r="AH6" i="29" s="1"/>
  <c r="C9" i="23"/>
  <c r="AH5" i="29" s="1"/>
  <c r="C7" i="23"/>
  <c r="AH4" i="29" s="1"/>
  <c r="C25" i="24"/>
  <c r="C23" i="24"/>
  <c r="C21" i="24"/>
  <c r="C19" i="24"/>
  <c r="C17" i="24"/>
  <c r="C15" i="24"/>
  <c r="C13" i="24"/>
  <c r="C11" i="24"/>
  <c r="C9" i="24"/>
  <c r="C7" i="24"/>
  <c r="C25" i="25"/>
  <c r="BV13" i="29" s="1"/>
  <c r="C23" i="25"/>
  <c r="BV12" i="29" s="1"/>
  <c r="C21" i="25"/>
  <c r="BV11" i="29" s="1"/>
  <c r="C19" i="25"/>
  <c r="BV10" i="29" s="1"/>
  <c r="C17" i="25"/>
  <c r="BV9" i="29" s="1"/>
  <c r="C15" i="25"/>
  <c r="BV8" i="29" s="1"/>
  <c r="C13" i="25"/>
  <c r="BV7" i="29" s="1"/>
  <c r="C11" i="25"/>
  <c r="BV6" i="29" s="1"/>
  <c r="C9" i="25"/>
  <c r="C7" i="25"/>
  <c r="BV4" i="29" s="1"/>
  <c r="C25" i="27"/>
  <c r="CF13" i="29" s="1"/>
  <c r="C23" i="27"/>
  <c r="C21" i="27"/>
  <c r="CF11" i="29" s="1"/>
  <c r="C19" i="27"/>
  <c r="C17" i="27"/>
  <c r="C15" i="27"/>
  <c r="CF8" i="29" s="1"/>
  <c r="C13" i="27"/>
  <c r="CF7" i="29" s="1"/>
  <c r="C11" i="27"/>
  <c r="CF6" i="29" s="1"/>
  <c r="C9" i="27"/>
  <c r="CF5" i="29" s="1"/>
  <c r="C25" i="20"/>
  <c r="X13" i="29" s="1"/>
  <c r="C23" i="20"/>
  <c r="X12" i="29" s="1"/>
  <c r="C21" i="20"/>
  <c r="X11" i="29" s="1"/>
  <c r="C19" i="20"/>
  <c r="X10" i="29" s="1"/>
  <c r="C17" i="20"/>
  <c r="X9" i="29" s="1"/>
  <c r="C15" i="20"/>
  <c r="X8" i="29" s="1"/>
  <c r="C13" i="20"/>
  <c r="X7" i="29" s="1"/>
  <c r="C11" i="20"/>
  <c r="X6" i="29" s="1"/>
  <c r="C9" i="20"/>
  <c r="X5" i="29" s="1"/>
  <c r="C7" i="20"/>
  <c r="X4" i="29" s="1"/>
  <c r="C99" i="19"/>
  <c r="C97" i="19"/>
  <c r="C95" i="19"/>
  <c r="C93" i="19"/>
  <c r="C91" i="19"/>
  <c r="C89" i="19"/>
  <c r="C87" i="19"/>
  <c r="C85" i="19"/>
  <c r="C83" i="19"/>
  <c r="C81" i="19"/>
  <c r="C62" i="19"/>
  <c r="C60" i="19"/>
  <c r="C58" i="19"/>
  <c r="C56" i="19"/>
  <c r="C54" i="19"/>
  <c r="C52" i="19"/>
  <c r="C50" i="19"/>
  <c r="C48" i="19"/>
  <c r="C46" i="19"/>
  <c r="C44" i="19"/>
  <c r="C25" i="19"/>
  <c r="C23" i="19"/>
  <c r="C21" i="19"/>
  <c r="C19" i="19"/>
  <c r="C17" i="19"/>
  <c r="C15" i="19"/>
  <c r="C13" i="19"/>
  <c r="C11" i="19"/>
  <c r="C9" i="19"/>
  <c r="C7" i="19"/>
  <c r="C31" i="18"/>
  <c r="BE28" i="9" s="1"/>
  <c r="C30" i="18"/>
  <c r="BE27" i="9" s="1"/>
  <c r="C29" i="18"/>
  <c r="BE26" i="9" s="1"/>
  <c r="C28" i="18"/>
  <c r="BE25" i="9" s="1"/>
  <c r="C27" i="18"/>
  <c r="BE24" i="9" s="1"/>
  <c r="C26" i="18"/>
  <c r="BE23" i="9" s="1"/>
  <c r="C25" i="18"/>
  <c r="BE22" i="9" s="1"/>
  <c r="C24" i="18"/>
  <c r="BE21" i="9" s="1"/>
  <c r="C23" i="18"/>
  <c r="BE20" i="9" s="1"/>
  <c r="C22" i="18"/>
  <c r="BE19" i="9" s="1"/>
  <c r="C21" i="18"/>
  <c r="BE18" i="9" s="1"/>
  <c r="C20" i="18"/>
  <c r="BE17" i="9" s="1"/>
  <c r="C19" i="18"/>
  <c r="BE16" i="9" s="1"/>
  <c r="C18" i="18"/>
  <c r="BE15" i="9" s="1"/>
  <c r="C17" i="18"/>
  <c r="BE14" i="9" s="1"/>
  <c r="C16" i="18"/>
  <c r="BE13" i="9" s="1"/>
  <c r="C15" i="18"/>
  <c r="BE12" i="9" s="1"/>
  <c r="BE11" i="9"/>
  <c r="BE10" i="9"/>
  <c r="BE8" i="9"/>
  <c r="BE7" i="9"/>
  <c r="BE5" i="9"/>
  <c r="BE4" i="9"/>
  <c r="C74" i="17"/>
  <c r="AY53" i="9" s="1"/>
  <c r="C73" i="17"/>
  <c r="AY52" i="9" s="1"/>
  <c r="C72" i="17"/>
  <c r="AY51" i="9" s="1"/>
  <c r="C71" i="17"/>
  <c r="AY50" i="9" s="1"/>
  <c r="C70" i="17"/>
  <c r="AY49" i="9" s="1"/>
  <c r="C69" i="17"/>
  <c r="AY48" i="9" s="1"/>
  <c r="C68" i="17"/>
  <c r="AY47" i="9" s="1"/>
  <c r="C67" i="17"/>
  <c r="AY46" i="9" s="1"/>
  <c r="C66" i="17"/>
  <c r="AY45" i="9" s="1"/>
  <c r="C65" i="17"/>
  <c r="AY44" i="9" s="1"/>
  <c r="C64" i="17"/>
  <c r="AY43" i="9" s="1"/>
  <c r="C63" i="17"/>
  <c r="AY42" i="9" s="1"/>
  <c r="C62" i="17"/>
  <c r="AY41" i="9" s="1"/>
  <c r="C61" i="17"/>
  <c r="AY40" i="9" s="1"/>
  <c r="C60" i="17"/>
  <c r="AY39" i="9" s="1"/>
  <c r="C59" i="17"/>
  <c r="AY38" i="9" s="1"/>
  <c r="C58" i="17"/>
  <c r="AY37" i="9" s="1"/>
  <c r="C57" i="17"/>
  <c r="AY36" i="9" s="1"/>
  <c r="C56" i="17"/>
  <c r="AY35" i="9" s="1"/>
  <c r="C55" i="17"/>
  <c r="AY34" i="9" s="1"/>
  <c r="C54" i="17"/>
  <c r="AY33" i="9" s="1"/>
  <c r="C53" i="17"/>
  <c r="AY32" i="9" s="1"/>
  <c r="C52" i="17"/>
  <c r="AY31" i="9" s="1"/>
  <c r="C51" i="17"/>
  <c r="AY30" i="9" s="1"/>
  <c r="C50" i="17"/>
  <c r="AY29" i="9" s="1"/>
  <c r="C31" i="17"/>
  <c r="AY28" i="9" s="1"/>
  <c r="C30" i="17"/>
  <c r="AY27" i="9" s="1"/>
  <c r="C29" i="17"/>
  <c r="AY26" i="9" s="1"/>
  <c r="C28" i="17"/>
  <c r="AY25" i="9" s="1"/>
  <c r="C27" i="17"/>
  <c r="AY24" i="9" s="1"/>
  <c r="C26" i="17"/>
  <c r="AY23" i="9" s="1"/>
  <c r="C25" i="17"/>
  <c r="AY22" i="9" s="1"/>
  <c r="C24" i="17"/>
  <c r="AY21" i="9" s="1"/>
  <c r="C23" i="17"/>
  <c r="AY20" i="9" s="1"/>
  <c r="C22" i="17"/>
  <c r="AY19" i="9" s="1"/>
  <c r="AY18" i="9"/>
  <c r="AY17" i="9"/>
  <c r="AY16" i="9"/>
  <c r="AY15" i="9"/>
  <c r="AY14" i="9"/>
  <c r="AY13" i="9"/>
  <c r="AY12" i="9"/>
  <c r="AY11" i="9"/>
  <c r="AY10" i="9"/>
  <c r="AY9" i="9"/>
  <c r="AY8" i="9"/>
  <c r="AY7" i="9"/>
  <c r="AY6" i="9"/>
  <c r="AY5" i="9"/>
  <c r="AY4" i="9"/>
  <c r="C74" i="15"/>
  <c r="AS53" i="9" s="1"/>
  <c r="C73" i="15"/>
  <c r="AS52" i="9" s="1"/>
  <c r="C72" i="15"/>
  <c r="AS51" i="9" s="1"/>
  <c r="C71" i="15"/>
  <c r="AS50" i="9" s="1"/>
  <c r="C70" i="15"/>
  <c r="AS49" i="9" s="1"/>
  <c r="C69" i="15"/>
  <c r="AS48" i="9" s="1"/>
  <c r="C68" i="15"/>
  <c r="AS47" i="9" s="1"/>
  <c r="C67" i="15"/>
  <c r="AS46" i="9" s="1"/>
  <c r="C66" i="15"/>
  <c r="AS45" i="9" s="1"/>
  <c r="C65" i="15"/>
  <c r="AS44" i="9" s="1"/>
  <c r="C64" i="15"/>
  <c r="AS43" i="9" s="1"/>
  <c r="C63" i="15"/>
  <c r="AS42" i="9" s="1"/>
  <c r="C62" i="15"/>
  <c r="AS41" i="9" s="1"/>
  <c r="C61" i="15"/>
  <c r="AS40" i="9" s="1"/>
  <c r="C60" i="15"/>
  <c r="AS39" i="9" s="1"/>
  <c r="C59" i="15"/>
  <c r="AS38" i="9" s="1"/>
  <c r="C58" i="15"/>
  <c r="AS37" i="9" s="1"/>
  <c r="C57" i="15"/>
  <c r="AS36" i="9" s="1"/>
  <c r="C56" i="15"/>
  <c r="AS35" i="9" s="1"/>
  <c r="C55" i="15"/>
  <c r="AS34" i="9" s="1"/>
  <c r="C54" i="15"/>
  <c r="AS33" i="9" s="1"/>
  <c r="C53" i="15"/>
  <c r="AS32" i="9" s="1"/>
  <c r="C52" i="15"/>
  <c r="AS31" i="9" s="1"/>
  <c r="C51" i="15"/>
  <c r="AS30" i="9" s="1"/>
  <c r="C50" i="15"/>
  <c r="AS29" i="9" s="1"/>
  <c r="C31" i="15"/>
  <c r="AS28" i="9" s="1"/>
  <c r="C30" i="15"/>
  <c r="AS27" i="9" s="1"/>
  <c r="C29" i="15"/>
  <c r="AS26" i="9" s="1"/>
  <c r="C28" i="15"/>
  <c r="AS25" i="9" s="1"/>
  <c r="C27" i="15"/>
  <c r="AS24" i="9" s="1"/>
  <c r="C26" i="15"/>
  <c r="AS23" i="9" s="1"/>
  <c r="C25" i="15"/>
  <c r="AS22" i="9" s="1"/>
  <c r="C24" i="15"/>
  <c r="AS21" i="9" s="1"/>
  <c r="C23" i="15"/>
  <c r="AS20" i="9" s="1"/>
  <c r="C22" i="15"/>
  <c r="AS19" i="9" s="1"/>
  <c r="C21" i="15"/>
  <c r="AS18" i="9" s="1"/>
  <c r="C20" i="15"/>
  <c r="AS17" i="9" s="1"/>
  <c r="C19" i="15"/>
  <c r="AS16" i="9" s="1"/>
  <c r="C18" i="15"/>
  <c r="AS15" i="9" s="1"/>
  <c r="C17" i="15"/>
  <c r="AS14" i="9" s="1"/>
  <c r="C16" i="15"/>
  <c r="AS13" i="9" s="1"/>
  <c r="C15" i="15"/>
  <c r="AS12" i="9" s="1"/>
  <c r="C14" i="15"/>
  <c r="AS11" i="9" s="1"/>
  <c r="C13" i="15"/>
  <c r="AS10" i="9" s="1"/>
  <c r="C12" i="15"/>
  <c r="AS9" i="9" s="1"/>
  <c r="C11" i="15"/>
  <c r="AS8" i="9" s="1"/>
  <c r="C10" i="15"/>
  <c r="AS7" i="9" s="1"/>
  <c r="C9" i="15"/>
  <c r="AS6" i="9" s="1"/>
  <c r="C8" i="15"/>
  <c r="AS5" i="9" s="1"/>
  <c r="C7" i="15"/>
  <c r="AS4" i="9" s="1"/>
  <c r="C74" i="14"/>
  <c r="AM53" i="9" s="1"/>
  <c r="C73" i="14"/>
  <c r="AM52" i="9" s="1"/>
  <c r="C72" i="14"/>
  <c r="AM51" i="9" s="1"/>
  <c r="C71" i="14"/>
  <c r="AM50" i="9" s="1"/>
  <c r="C70" i="14"/>
  <c r="AM49" i="9" s="1"/>
  <c r="C69" i="14"/>
  <c r="AM48" i="9" s="1"/>
  <c r="C68" i="14"/>
  <c r="AM47" i="9" s="1"/>
  <c r="C67" i="14"/>
  <c r="AM46" i="9" s="1"/>
  <c r="C66" i="14"/>
  <c r="AM45" i="9" s="1"/>
  <c r="C65" i="14"/>
  <c r="AM44" i="9" s="1"/>
  <c r="C64" i="14"/>
  <c r="AM43" i="9" s="1"/>
  <c r="C63" i="14"/>
  <c r="AM42" i="9" s="1"/>
  <c r="C62" i="14"/>
  <c r="AM41" i="9" s="1"/>
  <c r="C61" i="14"/>
  <c r="AM40" i="9" s="1"/>
  <c r="C60" i="14"/>
  <c r="AM39" i="9" s="1"/>
  <c r="C59" i="14"/>
  <c r="AM38" i="9" s="1"/>
  <c r="C58" i="14"/>
  <c r="AM37" i="9" s="1"/>
  <c r="C57" i="14"/>
  <c r="AM36" i="9" s="1"/>
  <c r="C56" i="14"/>
  <c r="AM35" i="9" s="1"/>
  <c r="C55" i="14"/>
  <c r="AM34" i="9" s="1"/>
  <c r="C54" i="14"/>
  <c r="AM33" i="9" s="1"/>
  <c r="C53" i="14"/>
  <c r="AM32" i="9" s="1"/>
  <c r="C52" i="14"/>
  <c r="AM31" i="9" s="1"/>
  <c r="C51" i="14"/>
  <c r="AM30" i="9" s="1"/>
  <c r="C50" i="14"/>
  <c r="AM29" i="9" s="1"/>
  <c r="C31" i="14"/>
  <c r="AM28" i="9" s="1"/>
  <c r="C30" i="14"/>
  <c r="AM27" i="9" s="1"/>
  <c r="C29" i="14"/>
  <c r="AM26" i="9" s="1"/>
  <c r="C28" i="14"/>
  <c r="AM25" i="9" s="1"/>
  <c r="C27" i="14"/>
  <c r="AM24" i="9" s="1"/>
  <c r="C26" i="14"/>
  <c r="AM23" i="9" s="1"/>
  <c r="C25" i="14"/>
  <c r="AM22" i="9" s="1"/>
  <c r="C24" i="14"/>
  <c r="AM21" i="9" s="1"/>
  <c r="C23" i="14"/>
  <c r="AM20" i="9" s="1"/>
  <c r="C22" i="14"/>
  <c r="AM19" i="9" s="1"/>
  <c r="C21" i="14"/>
  <c r="AM18" i="9" s="1"/>
  <c r="C20" i="14"/>
  <c r="AM17" i="9" s="1"/>
  <c r="C19" i="14"/>
  <c r="AM16" i="9" s="1"/>
  <c r="C18" i="14"/>
  <c r="AM15" i="9" s="1"/>
  <c r="C17" i="14"/>
  <c r="AM14" i="9" s="1"/>
  <c r="C16" i="14"/>
  <c r="AM13" i="9" s="1"/>
  <c r="C15" i="14"/>
  <c r="AM12" i="9" s="1"/>
  <c r="C14" i="14"/>
  <c r="AM11" i="9" s="1"/>
  <c r="C13" i="14"/>
  <c r="AM10" i="9" s="1"/>
  <c r="C12" i="14"/>
  <c r="AM9" i="9" s="1"/>
  <c r="C11" i="14"/>
  <c r="AM8" i="9" s="1"/>
  <c r="C10" i="14"/>
  <c r="AM7" i="9" s="1"/>
  <c r="C9" i="14"/>
  <c r="AM6" i="9" s="1"/>
  <c r="C8" i="14"/>
  <c r="AM5" i="9" s="1"/>
  <c r="C7" i="14"/>
  <c r="AM4" i="9" s="1"/>
  <c r="C74" i="13"/>
  <c r="AA53" i="9" s="1"/>
  <c r="C73" i="13"/>
  <c r="AA52" i="9" s="1"/>
  <c r="C72" i="13"/>
  <c r="AA51" i="9" s="1"/>
  <c r="C71" i="13"/>
  <c r="AA50" i="9" s="1"/>
  <c r="C70" i="13"/>
  <c r="AA49" i="9" s="1"/>
  <c r="C69" i="13"/>
  <c r="AA48" i="9" s="1"/>
  <c r="C68" i="13"/>
  <c r="AA47" i="9" s="1"/>
  <c r="C67" i="13"/>
  <c r="AA46" i="9" s="1"/>
  <c r="C66" i="13"/>
  <c r="AA45" i="9" s="1"/>
  <c r="C65" i="13"/>
  <c r="AA44" i="9" s="1"/>
  <c r="C64" i="13"/>
  <c r="AA43" i="9" s="1"/>
  <c r="C63" i="13"/>
  <c r="AA42" i="9" s="1"/>
  <c r="C62" i="13"/>
  <c r="AA41" i="9" s="1"/>
  <c r="C61" i="13"/>
  <c r="AA40" i="9" s="1"/>
  <c r="C60" i="13"/>
  <c r="AA39" i="9" s="1"/>
  <c r="C59" i="13"/>
  <c r="AA38" i="9" s="1"/>
  <c r="C58" i="13"/>
  <c r="AA37" i="9" s="1"/>
  <c r="C57" i="13"/>
  <c r="AA36" i="9" s="1"/>
  <c r="C56" i="13"/>
  <c r="AA35" i="9" s="1"/>
  <c r="C55" i="13"/>
  <c r="AA34" i="9" s="1"/>
  <c r="C54" i="13"/>
  <c r="AA33" i="9" s="1"/>
  <c r="C53" i="13"/>
  <c r="AA32" i="9" s="1"/>
  <c r="C52" i="13"/>
  <c r="AA31" i="9" s="1"/>
  <c r="C51" i="13"/>
  <c r="AA30" i="9" s="1"/>
  <c r="C50" i="13"/>
  <c r="AA29" i="9" s="1"/>
  <c r="C31" i="13"/>
  <c r="AA28" i="9" s="1"/>
  <c r="C30" i="13"/>
  <c r="AA27" i="9" s="1"/>
  <c r="C29" i="13"/>
  <c r="AA26" i="9" s="1"/>
  <c r="C28" i="13"/>
  <c r="AA25" i="9" s="1"/>
  <c r="C27" i="13"/>
  <c r="AA24" i="9" s="1"/>
  <c r="C26" i="13"/>
  <c r="AA23" i="9" s="1"/>
  <c r="C25" i="13"/>
  <c r="AA22" i="9" s="1"/>
  <c r="C24" i="13"/>
  <c r="AA21" i="9" s="1"/>
  <c r="C23" i="13"/>
  <c r="AA20" i="9" s="1"/>
  <c r="C22" i="13"/>
  <c r="AA19" i="9" s="1"/>
  <c r="C21" i="13"/>
  <c r="C20" i="13"/>
  <c r="C19" i="13"/>
  <c r="AA16" i="9" s="1"/>
  <c r="C18" i="13"/>
  <c r="AA15" i="9" s="1"/>
  <c r="C17" i="13"/>
  <c r="AA14" i="9" s="1"/>
  <c r="C16" i="13"/>
  <c r="AA13" i="9" s="1"/>
  <c r="C15" i="13"/>
  <c r="AA12" i="9" s="1"/>
  <c r="C14" i="13"/>
  <c r="AA11" i="9" s="1"/>
  <c r="C13" i="13"/>
  <c r="AA10" i="9" s="1"/>
  <c r="C12" i="13"/>
  <c r="AA9" i="9" s="1"/>
  <c r="C11" i="13"/>
  <c r="AA8" i="9" s="1"/>
  <c r="C10" i="13"/>
  <c r="AA7" i="9" s="1"/>
  <c r="C9" i="13"/>
  <c r="AA6" i="9" s="1"/>
  <c r="C8" i="13"/>
  <c r="AA5" i="9" s="1"/>
  <c r="C7" i="13"/>
  <c r="AA4" i="9" s="1"/>
  <c r="C74" i="12"/>
  <c r="U53" i="9" s="1"/>
  <c r="C73" i="12"/>
  <c r="U52" i="9" s="1"/>
  <c r="C72" i="12"/>
  <c r="U51" i="9" s="1"/>
  <c r="C71" i="12"/>
  <c r="U50" i="9" s="1"/>
  <c r="C70" i="12"/>
  <c r="U49" i="9" s="1"/>
  <c r="C69" i="12"/>
  <c r="U48" i="9" s="1"/>
  <c r="C68" i="12"/>
  <c r="U47" i="9" s="1"/>
  <c r="C67" i="12"/>
  <c r="U46" i="9" s="1"/>
  <c r="C66" i="12"/>
  <c r="U45" i="9" s="1"/>
  <c r="C65" i="12"/>
  <c r="U44" i="9" s="1"/>
  <c r="C64" i="12"/>
  <c r="C63" i="12"/>
  <c r="U42" i="9" s="1"/>
  <c r="C62" i="12"/>
  <c r="U41" i="9" s="1"/>
  <c r="C61" i="12"/>
  <c r="U40" i="9" s="1"/>
  <c r="C60" i="12"/>
  <c r="U39" i="9" s="1"/>
  <c r="C59" i="12"/>
  <c r="U38" i="9" s="1"/>
  <c r="C58" i="12"/>
  <c r="U37" i="9" s="1"/>
  <c r="C57" i="12"/>
  <c r="U36" i="9" s="1"/>
  <c r="C56" i="12"/>
  <c r="U35" i="9" s="1"/>
  <c r="C55" i="12"/>
  <c r="U34" i="9" s="1"/>
  <c r="C54" i="12"/>
  <c r="U33" i="9" s="1"/>
  <c r="C53" i="12"/>
  <c r="U32" i="9" s="1"/>
  <c r="C52" i="12"/>
  <c r="U31" i="9" s="1"/>
  <c r="C51" i="12"/>
  <c r="U30" i="9" s="1"/>
  <c r="C50" i="12"/>
  <c r="U29" i="9" s="1"/>
  <c r="C31" i="12"/>
  <c r="U28" i="9" s="1"/>
  <c r="C30" i="12"/>
  <c r="U27" i="9" s="1"/>
  <c r="C29" i="12"/>
  <c r="U26" i="9" s="1"/>
  <c r="C28" i="12"/>
  <c r="U25" i="9" s="1"/>
  <c r="C27" i="12"/>
  <c r="U24" i="9" s="1"/>
  <c r="C26" i="12"/>
  <c r="U23" i="9" s="1"/>
  <c r="C25" i="12"/>
  <c r="U22" i="9" s="1"/>
  <c r="C24" i="12"/>
  <c r="U21" i="9" s="1"/>
  <c r="C23" i="12"/>
  <c r="U20" i="9" s="1"/>
  <c r="C22" i="12"/>
  <c r="U19" i="9" s="1"/>
  <c r="C21" i="12"/>
  <c r="U18" i="9" s="1"/>
  <c r="C20" i="12"/>
  <c r="U17" i="9" s="1"/>
  <c r="C19" i="12"/>
  <c r="U16" i="9" s="1"/>
  <c r="C18" i="12"/>
  <c r="U15" i="9" s="1"/>
  <c r="C17" i="12"/>
  <c r="U14" i="9" s="1"/>
  <c r="C16" i="12"/>
  <c r="U13" i="9" s="1"/>
  <c r="C15" i="12"/>
  <c r="U12" i="9" s="1"/>
  <c r="C14" i="12"/>
  <c r="U11" i="9" s="1"/>
  <c r="C13" i="12"/>
  <c r="U10" i="9" s="1"/>
  <c r="C12" i="12"/>
  <c r="U9" i="9" s="1"/>
  <c r="C11" i="12"/>
  <c r="U8" i="9" s="1"/>
  <c r="C10" i="12"/>
  <c r="U7" i="9" s="1"/>
  <c r="C9" i="12"/>
  <c r="U6" i="9" s="1"/>
  <c r="C8" i="12"/>
  <c r="U5" i="9" s="1"/>
  <c r="C7" i="12"/>
  <c r="U4" i="9" s="1"/>
  <c r="C74" i="7"/>
  <c r="I53" i="9" s="1"/>
  <c r="C73" i="7"/>
  <c r="I52" i="9" s="1"/>
  <c r="C72" i="7"/>
  <c r="I51" i="9" s="1"/>
  <c r="C71" i="7"/>
  <c r="I50" i="9" s="1"/>
  <c r="C70" i="7"/>
  <c r="I49" i="9" s="1"/>
  <c r="C69" i="7"/>
  <c r="I48" i="9" s="1"/>
  <c r="C68" i="7"/>
  <c r="I47" i="9" s="1"/>
  <c r="C67" i="7"/>
  <c r="I46" i="9" s="1"/>
  <c r="C66" i="7"/>
  <c r="I45" i="9" s="1"/>
  <c r="C65" i="7"/>
  <c r="I44" i="9" s="1"/>
  <c r="C64" i="7"/>
  <c r="I43" i="9" s="1"/>
  <c r="C63" i="7"/>
  <c r="I42" i="9" s="1"/>
  <c r="C62" i="7"/>
  <c r="I41" i="9" s="1"/>
  <c r="C61" i="7"/>
  <c r="I40" i="9" s="1"/>
  <c r="C60" i="7"/>
  <c r="I39" i="9" s="1"/>
  <c r="C59" i="7"/>
  <c r="I38" i="9" s="1"/>
  <c r="C58" i="7"/>
  <c r="I37" i="9" s="1"/>
  <c r="C57" i="7"/>
  <c r="I36" i="9" s="1"/>
  <c r="C56" i="7"/>
  <c r="I35" i="9" s="1"/>
  <c r="C55" i="7"/>
  <c r="I34" i="9" s="1"/>
  <c r="C54" i="7"/>
  <c r="I33" i="9" s="1"/>
  <c r="C53" i="7"/>
  <c r="I32" i="9" s="1"/>
  <c r="C52" i="7"/>
  <c r="I31" i="9" s="1"/>
  <c r="C51" i="7"/>
  <c r="I30" i="9" s="1"/>
  <c r="C50" i="7"/>
  <c r="I29" i="9" s="1"/>
  <c r="C31" i="10"/>
  <c r="O28" i="9" s="1"/>
  <c r="C30" i="10"/>
  <c r="O27" i="9" s="1"/>
  <c r="C29" i="10"/>
  <c r="O26" i="9" s="1"/>
  <c r="C28" i="10"/>
  <c r="O25" i="9" s="1"/>
  <c r="C27" i="10"/>
  <c r="O24" i="9" s="1"/>
  <c r="C26" i="10"/>
  <c r="O23" i="9" s="1"/>
  <c r="C25" i="10"/>
  <c r="O22" i="9" s="1"/>
  <c r="C24" i="10"/>
  <c r="O21" i="9" s="1"/>
  <c r="C23" i="10"/>
  <c r="O20" i="9" s="1"/>
  <c r="C22" i="10"/>
  <c r="O19" i="9" s="1"/>
  <c r="C21" i="10"/>
  <c r="O18" i="9" s="1"/>
  <c r="C20" i="10"/>
  <c r="O17" i="9" s="1"/>
  <c r="C19" i="10"/>
  <c r="O16" i="9" s="1"/>
  <c r="C18" i="10"/>
  <c r="O15" i="9" s="1"/>
  <c r="C17" i="10"/>
  <c r="O14" i="9" s="1"/>
  <c r="C16" i="10"/>
  <c r="O13" i="9" s="1"/>
  <c r="C15" i="10"/>
  <c r="O12" i="9" s="1"/>
  <c r="C14" i="10"/>
  <c r="O11" i="9" s="1"/>
  <c r="C13" i="10"/>
  <c r="O10" i="9" s="1"/>
  <c r="C12" i="10"/>
  <c r="O9" i="9" s="1"/>
  <c r="C11" i="10"/>
  <c r="O8" i="9" s="1"/>
  <c r="C10" i="10"/>
  <c r="O7" i="9" s="1"/>
  <c r="C9" i="10"/>
  <c r="O6" i="9" s="1"/>
  <c r="C8" i="10"/>
  <c r="O5" i="9" s="1"/>
  <c r="O4" i="9"/>
  <c r="C74" i="10"/>
  <c r="O53" i="9" s="1"/>
  <c r="C73" i="10"/>
  <c r="O52" i="9" s="1"/>
  <c r="C72" i="10"/>
  <c r="O51" i="9" s="1"/>
  <c r="C71" i="10"/>
  <c r="O50" i="9" s="1"/>
  <c r="C70" i="10"/>
  <c r="O49" i="9" s="1"/>
  <c r="C69" i="10"/>
  <c r="O48" i="9" s="1"/>
  <c r="C68" i="10"/>
  <c r="O47" i="9" s="1"/>
  <c r="C67" i="10"/>
  <c r="O46" i="9" s="1"/>
  <c r="C66" i="10"/>
  <c r="O45" i="9" s="1"/>
  <c r="C65" i="10"/>
  <c r="O44" i="9" s="1"/>
  <c r="C64" i="10"/>
  <c r="O43" i="9" s="1"/>
  <c r="C63" i="10"/>
  <c r="O42" i="9" s="1"/>
  <c r="C62" i="10"/>
  <c r="O41" i="9" s="1"/>
  <c r="C61" i="10"/>
  <c r="O40" i="9" s="1"/>
  <c r="C60" i="10"/>
  <c r="O39" i="9" s="1"/>
  <c r="C59" i="10"/>
  <c r="O38" i="9" s="1"/>
  <c r="C58" i="10"/>
  <c r="O37" i="9" s="1"/>
  <c r="C57" i="10"/>
  <c r="O36" i="9" s="1"/>
  <c r="C56" i="10"/>
  <c r="O35" i="9" s="1"/>
  <c r="C55" i="10"/>
  <c r="O34" i="9" s="1"/>
  <c r="C54" i="10"/>
  <c r="O33" i="9" s="1"/>
  <c r="C53" i="10"/>
  <c r="O32" i="9" s="1"/>
  <c r="C52" i="10"/>
  <c r="O31" i="9" s="1"/>
  <c r="C51" i="10"/>
  <c r="O30" i="9" s="1"/>
  <c r="C50" i="10"/>
  <c r="O29" i="9" s="1"/>
  <c r="C8" i="7"/>
  <c r="I5" i="9" s="1"/>
  <c r="C9" i="7"/>
  <c r="I6" i="9" s="1"/>
  <c r="C10" i="7"/>
  <c r="I7" i="9" s="1"/>
  <c r="C11" i="7"/>
  <c r="I8" i="9" s="1"/>
  <c r="C12" i="7"/>
  <c r="I9" i="9" s="1"/>
  <c r="C13" i="7"/>
  <c r="I10" i="9" s="1"/>
  <c r="C14" i="7"/>
  <c r="I11" i="9" s="1"/>
  <c r="C15" i="7"/>
  <c r="I12" i="9" s="1"/>
  <c r="C16" i="7"/>
  <c r="I13" i="9" s="1"/>
  <c r="C17" i="7"/>
  <c r="I14" i="9" s="1"/>
  <c r="C18" i="7"/>
  <c r="I15" i="9" s="1"/>
  <c r="C19" i="7"/>
  <c r="I16" i="9" s="1"/>
  <c r="C20" i="7"/>
  <c r="I17" i="9" s="1"/>
  <c r="C21" i="7"/>
  <c r="I18" i="9" s="1"/>
  <c r="C22" i="7"/>
  <c r="I19" i="9" s="1"/>
  <c r="C23" i="7"/>
  <c r="I20" i="9" s="1"/>
  <c r="C24" i="7"/>
  <c r="I21" i="9" s="1"/>
  <c r="C25" i="7"/>
  <c r="I22" i="9" s="1"/>
  <c r="C26" i="7"/>
  <c r="I23" i="9" s="1"/>
  <c r="C27" i="7"/>
  <c r="I24" i="9" s="1"/>
  <c r="C28" i="7"/>
  <c r="I25" i="9" s="1"/>
  <c r="C29" i="7"/>
  <c r="I26" i="9" s="1"/>
  <c r="C30" i="7"/>
  <c r="I27" i="9" s="1"/>
  <c r="C31" i="7"/>
  <c r="I28" i="9" s="1"/>
  <c r="C7" i="7"/>
  <c r="I4" i="9" s="1"/>
  <c r="A48" i="7"/>
  <c r="CL33" i="29"/>
  <c r="CI33" i="29"/>
  <c r="CH33" i="29"/>
  <c r="CG33" i="29"/>
  <c r="CE33" i="29"/>
  <c r="CD33" i="29"/>
  <c r="CB33" i="29"/>
  <c r="BY33" i="29"/>
  <c r="BX33" i="29"/>
  <c r="BW33" i="29"/>
  <c r="BU33" i="29"/>
  <c r="BT33" i="29"/>
  <c r="CL32" i="29"/>
  <c r="CI32" i="29"/>
  <c r="CH32" i="29"/>
  <c r="CG32" i="29"/>
  <c r="CE32" i="29"/>
  <c r="CD32" i="29"/>
  <c r="CB32" i="29"/>
  <c r="BY32" i="29"/>
  <c r="BX32" i="29"/>
  <c r="BW32" i="29"/>
  <c r="BU32" i="29"/>
  <c r="BT32" i="29"/>
  <c r="CL31" i="29"/>
  <c r="CI31" i="29"/>
  <c r="CH31" i="29"/>
  <c r="CG31" i="29"/>
  <c r="CE31" i="29"/>
  <c r="CD31" i="29"/>
  <c r="CB31" i="29"/>
  <c r="BY31" i="29"/>
  <c r="BX31" i="29"/>
  <c r="BW31" i="29"/>
  <c r="BU31" i="29"/>
  <c r="BT31" i="29"/>
  <c r="CL30" i="29"/>
  <c r="CI30" i="29"/>
  <c r="CH30" i="29"/>
  <c r="CG30" i="29"/>
  <c r="CE30" i="29"/>
  <c r="CD30" i="29"/>
  <c r="CB30" i="29"/>
  <c r="BY30" i="29"/>
  <c r="BX30" i="29"/>
  <c r="BW30" i="29"/>
  <c r="BU30" i="29"/>
  <c r="BT30" i="29"/>
  <c r="CL29" i="29"/>
  <c r="CI29" i="29"/>
  <c r="CH29" i="29"/>
  <c r="CG29" i="29"/>
  <c r="CE29" i="29"/>
  <c r="CD29" i="29"/>
  <c r="CB29" i="29"/>
  <c r="BY29" i="29"/>
  <c r="BX29" i="29"/>
  <c r="BW29" i="29"/>
  <c r="BU29" i="29"/>
  <c r="BT29" i="29"/>
  <c r="CL28" i="29"/>
  <c r="CI28" i="29"/>
  <c r="CH28" i="29"/>
  <c r="CG28" i="29"/>
  <c r="CE28" i="29"/>
  <c r="CD28" i="29"/>
  <c r="CB28" i="29"/>
  <c r="BY28" i="29"/>
  <c r="BX28" i="29"/>
  <c r="BW28" i="29"/>
  <c r="BU28" i="29"/>
  <c r="BT28" i="29"/>
  <c r="CL27" i="29"/>
  <c r="CI27" i="29"/>
  <c r="CH27" i="29"/>
  <c r="CG27" i="29"/>
  <c r="CE27" i="29"/>
  <c r="CD27" i="29"/>
  <c r="CB27" i="29"/>
  <c r="BY27" i="29"/>
  <c r="BX27" i="29"/>
  <c r="BW27" i="29"/>
  <c r="BU27" i="29"/>
  <c r="BT27" i="29"/>
  <c r="CL26" i="29"/>
  <c r="CI26" i="29"/>
  <c r="CH26" i="29"/>
  <c r="CG26" i="29"/>
  <c r="CE26" i="29"/>
  <c r="CD26" i="29"/>
  <c r="CB26" i="29"/>
  <c r="BY26" i="29"/>
  <c r="BX26" i="29"/>
  <c r="BW26" i="29"/>
  <c r="BU26" i="29"/>
  <c r="BT26" i="29"/>
  <c r="CL25" i="29"/>
  <c r="CI25" i="29"/>
  <c r="CH25" i="29"/>
  <c r="CG25" i="29"/>
  <c r="CE25" i="29"/>
  <c r="CD25" i="29"/>
  <c r="CB25" i="29"/>
  <c r="BY25" i="29"/>
  <c r="BX25" i="29"/>
  <c r="BW25" i="29"/>
  <c r="BU25" i="29"/>
  <c r="BT25" i="29"/>
  <c r="CL24" i="29"/>
  <c r="CI24" i="29"/>
  <c r="CH24" i="29"/>
  <c r="CG24" i="29"/>
  <c r="CE24" i="29"/>
  <c r="CD24" i="29"/>
  <c r="CB24" i="29"/>
  <c r="BY24" i="29"/>
  <c r="BX24" i="29"/>
  <c r="BW24" i="29"/>
  <c r="BU24" i="29"/>
  <c r="BT24" i="29"/>
  <c r="CL23" i="29"/>
  <c r="CI23" i="29"/>
  <c r="CH23" i="29"/>
  <c r="CG23" i="29"/>
  <c r="CE23" i="29"/>
  <c r="CD23" i="29"/>
  <c r="CB23" i="29"/>
  <c r="BY23" i="29"/>
  <c r="BX23" i="29"/>
  <c r="BW23" i="29"/>
  <c r="BU23" i="29"/>
  <c r="BT23" i="29"/>
  <c r="CL22" i="29"/>
  <c r="CI22" i="29"/>
  <c r="CH22" i="29"/>
  <c r="CG22" i="29"/>
  <c r="CE22" i="29"/>
  <c r="CD22" i="29"/>
  <c r="CB22" i="29"/>
  <c r="BY22" i="29"/>
  <c r="BX22" i="29"/>
  <c r="BW22" i="29"/>
  <c r="BU22" i="29"/>
  <c r="BT22" i="29"/>
  <c r="CL21" i="29"/>
  <c r="CI21" i="29"/>
  <c r="CH21" i="29"/>
  <c r="CG21" i="29"/>
  <c r="CE21" i="29"/>
  <c r="CD21" i="29"/>
  <c r="CB21" i="29"/>
  <c r="BY21" i="29"/>
  <c r="BX21" i="29"/>
  <c r="BW21" i="29"/>
  <c r="BU21" i="29"/>
  <c r="BT21" i="29"/>
  <c r="CL20" i="29"/>
  <c r="CI20" i="29"/>
  <c r="CH20" i="29"/>
  <c r="CG20" i="29"/>
  <c r="CE20" i="29"/>
  <c r="CD20" i="29"/>
  <c r="CB20" i="29"/>
  <c r="BY20" i="29"/>
  <c r="BX20" i="29"/>
  <c r="BW20" i="29"/>
  <c r="BU20" i="29"/>
  <c r="BT20" i="29"/>
  <c r="CL19" i="29"/>
  <c r="CI19" i="29"/>
  <c r="CH19" i="29"/>
  <c r="CG19" i="29"/>
  <c r="CE19" i="29"/>
  <c r="CD19" i="29"/>
  <c r="CB19" i="29"/>
  <c r="BY19" i="29"/>
  <c r="BX19" i="29"/>
  <c r="BW19" i="29"/>
  <c r="BU19" i="29"/>
  <c r="BT19" i="29"/>
  <c r="CL18" i="29"/>
  <c r="CI18" i="29"/>
  <c r="CH18" i="29"/>
  <c r="CG18" i="29"/>
  <c r="CE18" i="29"/>
  <c r="CD18" i="29"/>
  <c r="CB18" i="29"/>
  <c r="BY18" i="29"/>
  <c r="BX18" i="29"/>
  <c r="BW18" i="29"/>
  <c r="BU18" i="29"/>
  <c r="BT18" i="29"/>
  <c r="CL17" i="29"/>
  <c r="CI17" i="29"/>
  <c r="CH17" i="29"/>
  <c r="CG17" i="29"/>
  <c r="CE17" i="29"/>
  <c r="CD17" i="29"/>
  <c r="CB17" i="29"/>
  <c r="BY17" i="29"/>
  <c r="BX17" i="29"/>
  <c r="BW17" i="29"/>
  <c r="BU17" i="29"/>
  <c r="BT17" i="29"/>
  <c r="CL16" i="29"/>
  <c r="CI16" i="29"/>
  <c r="CH16" i="29"/>
  <c r="CG16" i="29"/>
  <c r="CE16" i="29"/>
  <c r="CD16" i="29"/>
  <c r="CB16" i="29"/>
  <c r="BY16" i="29"/>
  <c r="BX16" i="29"/>
  <c r="BW16" i="29"/>
  <c r="BU16" i="29"/>
  <c r="BT16" i="29"/>
  <c r="CL15" i="29"/>
  <c r="CI15" i="29"/>
  <c r="CH15" i="29"/>
  <c r="CG15" i="29"/>
  <c r="CE15" i="29"/>
  <c r="CD15" i="29"/>
  <c r="CB15" i="29"/>
  <c r="BY15" i="29"/>
  <c r="BX15" i="29"/>
  <c r="BW15" i="29"/>
  <c r="BU15" i="29"/>
  <c r="BT15" i="29"/>
  <c r="CL14" i="29"/>
  <c r="CI14" i="29"/>
  <c r="CH14" i="29"/>
  <c r="CG14" i="29"/>
  <c r="CE14" i="29"/>
  <c r="CD14" i="29"/>
  <c r="CB14" i="29"/>
  <c r="BY14" i="29"/>
  <c r="BX14" i="29"/>
  <c r="BW14" i="29"/>
  <c r="BU14" i="29"/>
  <c r="BT14" i="29"/>
  <c r="CL13" i="29"/>
  <c r="CI13" i="29"/>
  <c r="CH13" i="29"/>
  <c r="CG13" i="29"/>
  <c r="CE13" i="29"/>
  <c r="CD13" i="29"/>
  <c r="CB13" i="29"/>
  <c r="BY13" i="29"/>
  <c r="BX13" i="29"/>
  <c r="BW13" i="29"/>
  <c r="BU13" i="29"/>
  <c r="BT13" i="29"/>
  <c r="CL12" i="29"/>
  <c r="CI12" i="29"/>
  <c r="CH12" i="29"/>
  <c r="CG12" i="29"/>
  <c r="CE12" i="29"/>
  <c r="CD12" i="29"/>
  <c r="CB12" i="29"/>
  <c r="BY12" i="29"/>
  <c r="BX12" i="29"/>
  <c r="BW12" i="29"/>
  <c r="BU12" i="29"/>
  <c r="BT12" i="29"/>
  <c r="CL11" i="29"/>
  <c r="CI11" i="29"/>
  <c r="CH11" i="29"/>
  <c r="CG11" i="29"/>
  <c r="CE11" i="29"/>
  <c r="CD11" i="29"/>
  <c r="CB11" i="29"/>
  <c r="BY11" i="29"/>
  <c r="BX11" i="29"/>
  <c r="BW11" i="29"/>
  <c r="BU11" i="29"/>
  <c r="BT11" i="29"/>
  <c r="CL10" i="29"/>
  <c r="CI10" i="29"/>
  <c r="CH10" i="29"/>
  <c r="CG10" i="29"/>
  <c r="CE10" i="29"/>
  <c r="CD10" i="29"/>
  <c r="CB10" i="29"/>
  <c r="BY10" i="29"/>
  <c r="BX10" i="29"/>
  <c r="BW10" i="29"/>
  <c r="BU10" i="29"/>
  <c r="BT10" i="29"/>
  <c r="CL9" i="29"/>
  <c r="CI9" i="29"/>
  <c r="CH9" i="29"/>
  <c r="CG9" i="29"/>
  <c r="CE9" i="29"/>
  <c r="CD9" i="29"/>
  <c r="CB9" i="29"/>
  <c r="BY9" i="29"/>
  <c r="BX9" i="29"/>
  <c r="BW9" i="29"/>
  <c r="BU9" i="29"/>
  <c r="BT9" i="29"/>
  <c r="CL8" i="29"/>
  <c r="CI8" i="29"/>
  <c r="CH8" i="29"/>
  <c r="CG8" i="29"/>
  <c r="CE8" i="29"/>
  <c r="CD8" i="29"/>
  <c r="CB8" i="29"/>
  <c r="BY8" i="29"/>
  <c r="BX8" i="29"/>
  <c r="BW8" i="29"/>
  <c r="BU8" i="29"/>
  <c r="BT8" i="29"/>
  <c r="CL7" i="29"/>
  <c r="CI7" i="29"/>
  <c r="CH7" i="29"/>
  <c r="CG7" i="29"/>
  <c r="CE7" i="29"/>
  <c r="CD7" i="29"/>
  <c r="CB7" i="29"/>
  <c r="BY7" i="29"/>
  <c r="BX7" i="29"/>
  <c r="BW7" i="29"/>
  <c r="BU7" i="29"/>
  <c r="BT7" i="29"/>
  <c r="CL6" i="29"/>
  <c r="CI6" i="29"/>
  <c r="CH6" i="29"/>
  <c r="CG6" i="29"/>
  <c r="CE6" i="29"/>
  <c r="CD6" i="29"/>
  <c r="CB6" i="29"/>
  <c r="BY6" i="29"/>
  <c r="BX6" i="29"/>
  <c r="BW6" i="29"/>
  <c r="BU6" i="29"/>
  <c r="BT6" i="29"/>
  <c r="CL5" i="29"/>
  <c r="CI5" i="29"/>
  <c r="CH5" i="29"/>
  <c r="CG5" i="29"/>
  <c r="CE5" i="29"/>
  <c r="CD5" i="29"/>
  <c r="CB5" i="29"/>
  <c r="BY5" i="29"/>
  <c r="BX5" i="29"/>
  <c r="BW5" i="29"/>
  <c r="BU5" i="29"/>
  <c r="BT5" i="29"/>
  <c r="CL4" i="29"/>
  <c r="CI4" i="29"/>
  <c r="CH4" i="29"/>
  <c r="CG4" i="29"/>
  <c r="CE4" i="29"/>
  <c r="CD4" i="29"/>
  <c r="CB4" i="29"/>
  <c r="BY4" i="29"/>
  <c r="BX4" i="29"/>
  <c r="BW4" i="29"/>
  <c r="BU4" i="29"/>
  <c r="BT4" i="29"/>
  <c r="C110" i="27"/>
  <c r="C109" i="27"/>
  <c r="C108" i="27"/>
  <c r="C107" i="27"/>
  <c r="C102" i="27"/>
  <c r="A79" i="27"/>
  <c r="C75" i="27"/>
  <c r="C73" i="27"/>
  <c r="C72" i="27"/>
  <c r="C71" i="27"/>
  <c r="C70" i="27"/>
  <c r="C65" i="27"/>
  <c r="A42" i="27"/>
  <c r="C38" i="27"/>
  <c r="C36" i="27"/>
  <c r="C35" i="27"/>
  <c r="C34" i="27"/>
  <c r="C33" i="27"/>
  <c r="C28" i="27"/>
  <c r="A5" i="27"/>
  <c r="C1" i="27"/>
  <c r="C110" i="25"/>
  <c r="C109" i="25"/>
  <c r="C108" i="25"/>
  <c r="C107" i="25"/>
  <c r="C102" i="25"/>
  <c r="A79" i="25"/>
  <c r="C75" i="25"/>
  <c r="C73" i="25"/>
  <c r="C72" i="25"/>
  <c r="C71" i="25"/>
  <c r="C70" i="25"/>
  <c r="C65" i="25"/>
  <c r="A42" i="25"/>
  <c r="C38" i="25"/>
  <c r="C36" i="25"/>
  <c r="C35" i="25"/>
  <c r="C34" i="25"/>
  <c r="C33" i="25"/>
  <c r="C28" i="25"/>
  <c r="A5" i="25"/>
  <c r="C1" i="25"/>
  <c r="C110" i="24"/>
  <c r="C109" i="24"/>
  <c r="C108" i="24"/>
  <c r="C107" i="24"/>
  <c r="C102" i="24"/>
  <c r="A79" i="24"/>
  <c r="C75" i="24"/>
  <c r="C73" i="24"/>
  <c r="C72" i="24"/>
  <c r="C71" i="24"/>
  <c r="C70" i="24"/>
  <c r="C65" i="24"/>
  <c r="A42" i="24"/>
  <c r="C38" i="24"/>
  <c r="C36" i="24"/>
  <c r="C35" i="24"/>
  <c r="C34" i="24"/>
  <c r="C33" i="24"/>
  <c r="C28" i="24"/>
  <c r="A5" i="24"/>
  <c r="C1" i="24"/>
  <c r="C110" i="23"/>
  <c r="C109" i="23"/>
  <c r="C108" i="23"/>
  <c r="C107" i="23"/>
  <c r="C102" i="23"/>
  <c r="A79" i="23"/>
  <c r="C75" i="23"/>
  <c r="C73" i="23"/>
  <c r="C72" i="23"/>
  <c r="C71" i="23"/>
  <c r="C70" i="23"/>
  <c r="C65" i="23"/>
  <c r="A42" i="23"/>
  <c r="C38" i="23"/>
  <c r="C36" i="23"/>
  <c r="C35" i="23"/>
  <c r="C34" i="23"/>
  <c r="C33" i="23"/>
  <c r="C28" i="23"/>
  <c r="A5" i="23"/>
  <c r="C1" i="23"/>
  <c r="C110" i="20"/>
  <c r="C109" i="20"/>
  <c r="C108" i="20"/>
  <c r="C107" i="20"/>
  <c r="C102" i="20"/>
  <c r="A79" i="20"/>
  <c r="C75" i="20"/>
  <c r="C73" i="20"/>
  <c r="C72" i="20"/>
  <c r="C71" i="20"/>
  <c r="C70" i="20"/>
  <c r="C65" i="20"/>
  <c r="A42" i="20"/>
  <c r="C38" i="20"/>
  <c r="C36" i="20"/>
  <c r="C35" i="20"/>
  <c r="C34" i="20"/>
  <c r="C33" i="20"/>
  <c r="C28" i="20"/>
  <c r="A5" i="20"/>
  <c r="C1" i="20"/>
  <c r="A5" i="7"/>
  <c r="C110" i="19"/>
  <c r="C109" i="19"/>
  <c r="C108" i="19"/>
  <c r="C107" i="19"/>
  <c r="C102" i="19"/>
  <c r="A79" i="19"/>
  <c r="C75" i="19"/>
  <c r="C73" i="19"/>
  <c r="C72" i="19"/>
  <c r="C71" i="19"/>
  <c r="C70" i="19"/>
  <c r="C65" i="19"/>
  <c r="A42" i="19"/>
  <c r="C38" i="19"/>
  <c r="C36" i="19"/>
  <c r="C35" i="19"/>
  <c r="C34" i="19"/>
  <c r="C33" i="19"/>
  <c r="C28" i="19"/>
  <c r="A5" i="19"/>
  <c r="C1" i="19"/>
  <c r="BH53" i="9"/>
  <c r="BF53" i="9"/>
  <c r="BD53" i="9"/>
  <c r="BB53" i="9"/>
  <c r="AZ53" i="9"/>
  <c r="AX53" i="9"/>
  <c r="AP53" i="9"/>
  <c r="AN53" i="9"/>
  <c r="AL53" i="9"/>
  <c r="BH52" i="9"/>
  <c r="BF52" i="9"/>
  <c r="BD52" i="9"/>
  <c r="BB52" i="9"/>
  <c r="AZ52" i="9"/>
  <c r="AX52" i="9"/>
  <c r="AP52" i="9"/>
  <c r="AN52" i="9"/>
  <c r="AL52" i="9"/>
  <c r="BH51" i="9"/>
  <c r="BF51" i="9"/>
  <c r="BD51" i="9"/>
  <c r="BB51" i="9"/>
  <c r="AZ51" i="9"/>
  <c r="AX51" i="9"/>
  <c r="AP51" i="9"/>
  <c r="AN51" i="9"/>
  <c r="AL51" i="9"/>
  <c r="BH50" i="9"/>
  <c r="BF50" i="9"/>
  <c r="BD50" i="9"/>
  <c r="BB50" i="9"/>
  <c r="AZ50" i="9"/>
  <c r="AX50" i="9"/>
  <c r="AP50" i="9"/>
  <c r="AN50" i="9"/>
  <c r="AL50" i="9"/>
  <c r="BH49" i="9"/>
  <c r="BF49" i="9"/>
  <c r="BD49" i="9"/>
  <c r="BB49" i="9"/>
  <c r="AZ49" i="9"/>
  <c r="AX49" i="9"/>
  <c r="AP49" i="9"/>
  <c r="AN49" i="9"/>
  <c r="AL49" i="9"/>
  <c r="BH48" i="9"/>
  <c r="BF48" i="9"/>
  <c r="BD48" i="9"/>
  <c r="BB48" i="9"/>
  <c r="AZ48" i="9"/>
  <c r="AX48" i="9"/>
  <c r="AP48" i="9"/>
  <c r="AN48" i="9"/>
  <c r="AL48" i="9"/>
  <c r="BH47" i="9"/>
  <c r="BF47" i="9"/>
  <c r="BD47" i="9"/>
  <c r="BB47" i="9"/>
  <c r="AZ47" i="9"/>
  <c r="AX47" i="9"/>
  <c r="AP47" i="9"/>
  <c r="AN47" i="9"/>
  <c r="AL47" i="9"/>
  <c r="BH46" i="9"/>
  <c r="BF46" i="9"/>
  <c r="BD46" i="9"/>
  <c r="BB46" i="9"/>
  <c r="AZ46" i="9"/>
  <c r="AX46" i="9"/>
  <c r="AP46" i="9"/>
  <c r="AN46" i="9"/>
  <c r="AL46" i="9"/>
  <c r="BH45" i="9"/>
  <c r="BF45" i="9"/>
  <c r="BD45" i="9"/>
  <c r="BB45" i="9"/>
  <c r="AZ45" i="9"/>
  <c r="AX45" i="9"/>
  <c r="AP45" i="9"/>
  <c r="AN45" i="9"/>
  <c r="AL45" i="9"/>
  <c r="BH44" i="9"/>
  <c r="BF44" i="9"/>
  <c r="BD44" i="9"/>
  <c r="BB44" i="9"/>
  <c r="AZ44" i="9"/>
  <c r="AX44" i="9"/>
  <c r="AP44" i="9"/>
  <c r="AN44" i="9"/>
  <c r="AL44" i="9"/>
  <c r="BH43" i="9"/>
  <c r="BF43" i="9"/>
  <c r="BD43" i="9"/>
  <c r="BB43" i="9"/>
  <c r="AZ43" i="9"/>
  <c r="AX43" i="9"/>
  <c r="AP43" i="9"/>
  <c r="AN43" i="9"/>
  <c r="AL43" i="9"/>
  <c r="BH42" i="9"/>
  <c r="BF42" i="9"/>
  <c r="BD42" i="9"/>
  <c r="BB42" i="9"/>
  <c r="AZ42" i="9"/>
  <c r="AX42" i="9"/>
  <c r="AP42" i="9"/>
  <c r="AN42" i="9"/>
  <c r="AL42" i="9"/>
  <c r="BH41" i="9"/>
  <c r="BF41" i="9"/>
  <c r="BD41" i="9"/>
  <c r="BB41" i="9"/>
  <c r="AZ41" i="9"/>
  <c r="AX41" i="9"/>
  <c r="AP41" i="9"/>
  <c r="AN41" i="9"/>
  <c r="AL41" i="9"/>
  <c r="BH40" i="9"/>
  <c r="BF40" i="9"/>
  <c r="BD40" i="9"/>
  <c r="BB40" i="9"/>
  <c r="AZ40" i="9"/>
  <c r="AX40" i="9"/>
  <c r="AP40" i="9"/>
  <c r="AN40" i="9"/>
  <c r="AL40" i="9"/>
  <c r="BH39" i="9"/>
  <c r="BF39" i="9"/>
  <c r="BD39" i="9"/>
  <c r="BB39" i="9"/>
  <c r="AZ39" i="9"/>
  <c r="AX39" i="9"/>
  <c r="AP39" i="9"/>
  <c r="AN39" i="9"/>
  <c r="AL39" i="9"/>
  <c r="BH38" i="9"/>
  <c r="BF38" i="9"/>
  <c r="BD38" i="9"/>
  <c r="BB38" i="9"/>
  <c r="AZ38" i="9"/>
  <c r="AX38" i="9"/>
  <c r="AP38" i="9"/>
  <c r="AN38" i="9"/>
  <c r="AL38" i="9"/>
  <c r="BH37" i="9"/>
  <c r="BF37" i="9"/>
  <c r="BD37" i="9"/>
  <c r="BB37" i="9"/>
  <c r="AZ37" i="9"/>
  <c r="AX37" i="9"/>
  <c r="AP37" i="9"/>
  <c r="AN37" i="9"/>
  <c r="AL37" i="9"/>
  <c r="BH36" i="9"/>
  <c r="BF36" i="9"/>
  <c r="BD36" i="9"/>
  <c r="BB36" i="9"/>
  <c r="AZ36" i="9"/>
  <c r="AX36" i="9"/>
  <c r="AP36" i="9"/>
  <c r="AN36" i="9"/>
  <c r="AL36" i="9"/>
  <c r="BH35" i="9"/>
  <c r="BF35" i="9"/>
  <c r="BD35" i="9"/>
  <c r="BB35" i="9"/>
  <c r="AZ35" i="9"/>
  <c r="AX35" i="9"/>
  <c r="AP35" i="9"/>
  <c r="AN35" i="9"/>
  <c r="AL35" i="9"/>
  <c r="BH34" i="9"/>
  <c r="BF34" i="9"/>
  <c r="BD34" i="9"/>
  <c r="BB34" i="9"/>
  <c r="AZ34" i="9"/>
  <c r="AX34" i="9"/>
  <c r="AP34" i="9"/>
  <c r="AN34" i="9"/>
  <c r="AL34" i="9"/>
  <c r="BH33" i="9"/>
  <c r="BF33" i="9"/>
  <c r="BD33" i="9"/>
  <c r="BB33" i="9"/>
  <c r="AZ33" i="9"/>
  <c r="AX33" i="9"/>
  <c r="AP33" i="9"/>
  <c r="AN33" i="9"/>
  <c r="AL33" i="9"/>
  <c r="BH32" i="9"/>
  <c r="BF32" i="9"/>
  <c r="BD32" i="9"/>
  <c r="BB32" i="9"/>
  <c r="AZ32" i="9"/>
  <c r="AX32" i="9"/>
  <c r="AP32" i="9"/>
  <c r="AN32" i="9"/>
  <c r="AL32" i="9"/>
  <c r="BH31" i="9"/>
  <c r="BF31" i="9"/>
  <c r="BD31" i="9"/>
  <c r="BB31" i="9"/>
  <c r="AZ31" i="9"/>
  <c r="AX31" i="9"/>
  <c r="AP31" i="9"/>
  <c r="AN31" i="9"/>
  <c r="AL31" i="9"/>
  <c r="BH30" i="9"/>
  <c r="BF30" i="9"/>
  <c r="BD30" i="9"/>
  <c r="BB30" i="9"/>
  <c r="AZ30" i="9"/>
  <c r="AX30" i="9"/>
  <c r="AP30" i="9"/>
  <c r="AN30" i="9"/>
  <c r="AL30" i="9"/>
  <c r="BH29" i="9"/>
  <c r="BF29" i="9"/>
  <c r="BD29" i="9"/>
  <c r="BB29" i="9"/>
  <c r="AZ29" i="9"/>
  <c r="AX29" i="9"/>
  <c r="AP29" i="9"/>
  <c r="AN29" i="9"/>
  <c r="AL29" i="9"/>
  <c r="BH28" i="9"/>
  <c r="BF28" i="9"/>
  <c r="BD28" i="9"/>
  <c r="BB28" i="9"/>
  <c r="AZ28" i="9"/>
  <c r="AX28" i="9"/>
  <c r="AP28" i="9"/>
  <c r="AN28" i="9"/>
  <c r="AL28" i="9"/>
  <c r="BH27" i="9"/>
  <c r="BF27" i="9"/>
  <c r="BD27" i="9"/>
  <c r="BB27" i="9"/>
  <c r="AZ27" i="9"/>
  <c r="AX27" i="9"/>
  <c r="AP27" i="9"/>
  <c r="AN27" i="9"/>
  <c r="AL27" i="9"/>
  <c r="BH26" i="9"/>
  <c r="BF26" i="9"/>
  <c r="BD26" i="9"/>
  <c r="BB26" i="9"/>
  <c r="AZ26" i="9"/>
  <c r="AX26" i="9"/>
  <c r="AP26" i="9"/>
  <c r="AN26" i="9"/>
  <c r="AL26" i="9"/>
  <c r="BH25" i="9"/>
  <c r="BF25" i="9"/>
  <c r="BD25" i="9"/>
  <c r="BB25" i="9"/>
  <c r="AZ25" i="9"/>
  <c r="AX25" i="9"/>
  <c r="AP25" i="9"/>
  <c r="AN25" i="9"/>
  <c r="AL25" i="9"/>
  <c r="BH24" i="9"/>
  <c r="BF24" i="9"/>
  <c r="BD24" i="9"/>
  <c r="BB24" i="9"/>
  <c r="AZ24" i="9"/>
  <c r="AX24" i="9"/>
  <c r="AP24" i="9"/>
  <c r="AN24" i="9"/>
  <c r="AL24" i="9"/>
  <c r="BH23" i="9"/>
  <c r="BF23" i="9"/>
  <c r="BD23" i="9"/>
  <c r="BB23" i="9"/>
  <c r="AZ23" i="9"/>
  <c r="AX23" i="9"/>
  <c r="AP23" i="9"/>
  <c r="AN23" i="9"/>
  <c r="AL23" i="9"/>
  <c r="BH22" i="9"/>
  <c r="BF22" i="9"/>
  <c r="BD22" i="9"/>
  <c r="BB22" i="9"/>
  <c r="AZ22" i="9"/>
  <c r="AX22" i="9"/>
  <c r="AP22" i="9"/>
  <c r="AN22" i="9"/>
  <c r="AL22" i="9"/>
  <c r="BH21" i="9"/>
  <c r="BF21" i="9"/>
  <c r="BD21" i="9"/>
  <c r="BB21" i="9"/>
  <c r="AZ21" i="9"/>
  <c r="AX21" i="9"/>
  <c r="AP21" i="9"/>
  <c r="AN21" i="9"/>
  <c r="AL21" i="9"/>
  <c r="BH20" i="9"/>
  <c r="BF20" i="9"/>
  <c r="BD20" i="9"/>
  <c r="BB20" i="9"/>
  <c r="AZ20" i="9"/>
  <c r="AX20" i="9"/>
  <c r="AP20" i="9"/>
  <c r="AN20" i="9"/>
  <c r="AL20" i="9"/>
  <c r="BH19" i="9"/>
  <c r="BF19" i="9"/>
  <c r="BD19" i="9"/>
  <c r="BB19" i="9"/>
  <c r="AZ19" i="9"/>
  <c r="AX19" i="9"/>
  <c r="AP19" i="9"/>
  <c r="AN19" i="9"/>
  <c r="AL19" i="9"/>
  <c r="BH18" i="9"/>
  <c r="BF18" i="9"/>
  <c r="BD18" i="9"/>
  <c r="BB18" i="9"/>
  <c r="AZ18" i="9"/>
  <c r="AX18" i="9"/>
  <c r="AP18" i="9"/>
  <c r="AN18" i="9"/>
  <c r="AL18" i="9"/>
  <c r="BH17" i="9"/>
  <c r="BF17" i="9"/>
  <c r="BD17" i="9"/>
  <c r="BB17" i="9"/>
  <c r="AZ17" i="9"/>
  <c r="AX17" i="9"/>
  <c r="AP17" i="9"/>
  <c r="AN17" i="9"/>
  <c r="AL17" i="9"/>
  <c r="BH16" i="9"/>
  <c r="BF16" i="9"/>
  <c r="BD16" i="9"/>
  <c r="BB16" i="9"/>
  <c r="AZ16" i="9"/>
  <c r="AX16" i="9"/>
  <c r="AP16" i="9"/>
  <c r="AN16" i="9"/>
  <c r="AL16" i="9"/>
  <c r="BH15" i="9"/>
  <c r="BF15" i="9"/>
  <c r="BD15" i="9"/>
  <c r="BB15" i="9"/>
  <c r="AZ15" i="9"/>
  <c r="AX15" i="9"/>
  <c r="AP15" i="9"/>
  <c r="AN15" i="9"/>
  <c r="AL15" i="9"/>
  <c r="BH14" i="9"/>
  <c r="BF14" i="9"/>
  <c r="BD14" i="9"/>
  <c r="BB14" i="9"/>
  <c r="AZ14" i="9"/>
  <c r="AX14" i="9"/>
  <c r="AP14" i="9"/>
  <c r="AN14" i="9"/>
  <c r="AL14" i="9"/>
  <c r="BH13" i="9"/>
  <c r="BF13" i="9"/>
  <c r="BD13" i="9"/>
  <c r="BB13" i="9"/>
  <c r="AZ13" i="9"/>
  <c r="AX13" i="9"/>
  <c r="AP13" i="9"/>
  <c r="AN13" i="9"/>
  <c r="AL13" i="9"/>
  <c r="BH12" i="9"/>
  <c r="BF12" i="9"/>
  <c r="BD12" i="9"/>
  <c r="BB12" i="9"/>
  <c r="AZ12" i="9"/>
  <c r="AX12" i="9"/>
  <c r="AP12" i="9"/>
  <c r="AN12" i="9"/>
  <c r="AL12" i="9"/>
  <c r="BH11" i="9"/>
  <c r="BF11" i="9"/>
  <c r="BD11" i="9"/>
  <c r="BB11" i="9"/>
  <c r="AZ11" i="9"/>
  <c r="AX11" i="9"/>
  <c r="AP11" i="9"/>
  <c r="AN11" i="9"/>
  <c r="AL11" i="9"/>
  <c r="BH10" i="9"/>
  <c r="BF10" i="9"/>
  <c r="BD10" i="9"/>
  <c r="BB10" i="9"/>
  <c r="AZ10" i="9"/>
  <c r="AX10" i="9"/>
  <c r="AP10" i="9"/>
  <c r="AN10" i="9"/>
  <c r="AL10" i="9"/>
  <c r="BH9" i="9"/>
  <c r="BF9" i="9"/>
  <c r="BD9" i="9"/>
  <c r="BB9" i="9"/>
  <c r="AZ9" i="9"/>
  <c r="AX9" i="9"/>
  <c r="AP9" i="9"/>
  <c r="AN9" i="9"/>
  <c r="AL9" i="9"/>
  <c r="BH8" i="9"/>
  <c r="BF8" i="9"/>
  <c r="BD8" i="9"/>
  <c r="BB8" i="9"/>
  <c r="AZ8" i="9"/>
  <c r="AX8" i="9"/>
  <c r="AP8" i="9"/>
  <c r="AN8" i="9"/>
  <c r="AL8" i="9"/>
  <c r="BH7" i="9"/>
  <c r="BF7" i="9"/>
  <c r="BD7" i="9"/>
  <c r="BB7" i="9"/>
  <c r="AZ7" i="9"/>
  <c r="AX7" i="9"/>
  <c r="AP7" i="9"/>
  <c r="AN7" i="9"/>
  <c r="AL7" i="9"/>
  <c r="BH6" i="9"/>
  <c r="BF6" i="9"/>
  <c r="BD6" i="9"/>
  <c r="BB6" i="9"/>
  <c r="AZ6" i="9"/>
  <c r="AX6" i="9"/>
  <c r="AP6" i="9"/>
  <c r="AN6" i="9"/>
  <c r="AL6" i="9"/>
  <c r="BH5" i="9"/>
  <c r="BF5" i="9"/>
  <c r="BD5" i="9"/>
  <c r="BB5" i="9"/>
  <c r="AZ5" i="9"/>
  <c r="AX5" i="9"/>
  <c r="AP5" i="9"/>
  <c r="AN5" i="9"/>
  <c r="AL5" i="9"/>
  <c r="BH4" i="9"/>
  <c r="BF4" i="9"/>
  <c r="BD4" i="9"/>
  <c r="BB4" i="9"/>
  <c r="AZ4" i="9"/>
  <c r="AX4" i="9"/>
  <c r="AP4" i="9"/>
  <c r="AN4" i="9"/>
  <c r="AL4" i="9"/>
  <c r="C85" i="18"/>
  <c r="C84" i="18"/>
  <c r="C83" i="18"/>
  <c r="C82" i="18"/>
  <c r="C81" i="18"/>
  <c r="C76" i="18"/>
  <c r="BE53" i="9"/>
  <c r="BE52" i="9"/>
  <c r="BE51" i="9"/>
  <c r="BE50" i="9"/>
  <c r="BE49" i="9"/>
  <c r="BE48" i="9"/>
  <c r="BE47" i="9"/>
  <c r="BE46" i="9"/>
  <c r="BE45" i="9"/>
  <c r="BE44" i="9"/>
  <c r="BE43" i="9"/>
  <c r="BE42" i="9"/>
  <c r="BE41" i="9"/>
  <c r="BE40" i="9"/>
  <c r="BE39" i="9"/>
  <c r="BE38" i="9"/>
  <c r="BE37" i="9"/>
  <c r="BE36" i="9"/>
  <c r="BE35" i="9"/>
  <c r="BE34" i="9"/>
  <c r="BE33" i="9"/>
  <c r="BE32" i="9"/>
  <c r="BE31" i="9"/>
  <c r="BE30" i="9"/>
  <c r="BE29" i="9"/>
  <c r="A48" i="18"/>
  <c r="C44" i="18"/>
  <c r="C42" i="18"/>
  <c r="C41" i="18"/>
  <c r="C40" i="18"/>
  <c r="C39" i="18"/>
  <c r="C38" i="18"/>
  <c r="C33" i="18"/>
  <c r="BE9" i="9"/>
  <c r="BE6" i="9"/>
  <c r="A5" i="18"/>
  <c r="C1" i="18"/>
  <c r="C85" i="17"/>
  <c r="C84" i="17"/>
  <c r="C83" i="17"/>
  <c r="C82" i="17"/>
  <c r="C81" i="17"/>
  <c r="C76" i="17"/>
  <c r="A48" i="17"/>
  <c r="C44" i="17"/>
  <c r="C42" i="17"/>
  <c r="C41" i="17"/>
  <c r="C40" i="17"/>
  <c r="C39" i="17"/>
  <c r="C38" i="17"/>
  <c r="C33" i="17"/>
  <c r="A5" i="17"/>
  <c r="C1" i="17"/>
  <c r="C85" i="15"/>
  <c r="C84" i="15"/>
  <c r="C83" i="15"/>
  <c r="C82" i="15"/>
  <c r="C81" i="15"/>
  <c r="C76" i="15"/>
  <c r="A48" i="15"/>
  <c r="B47" i="15"/>
  <c r="C44" i="15"/>
  <c r="C42" i="15"/>
  <c r="C41" i="15"/>
  <c r="C40" i="15"/>
  <c r="C39" i="15"/>
  <c r="C38" i="15"/>
  <c r="C33" i="15"/>
  <c r="A5" i="15"/>
  <c r="C1" i="15"/>
  <c r="C85" i="14"/>
  <c r="C84" i="14"/>
  <c r="C83" i="14"/>
  <c r="C82" i="14"/>
  <c r="C81" i="14"/>
  <c r="C76" i="14"/>
  <c r="A48" i="14"/>
  <c r="C44" i="14"/>
  <c r="C42" i="14"/>
  <c r="C41" i="14"/>
  <c r="C40" i="14"/>
  <c r="C39" i="14"/>
  <c r="C38" i="14"/>
  <c r="C33" i="14"/>
  <c r="A5" i="14"/>
  <c r="C1" i="14"/>
  <c r="AD53" i="9"/>
  <c r="AB53" i="9"/>
  <c r="Z53" i="9"/>
  <c r="AD52" i="9"/>
  <c r="AB52" i="9"/>
  <c r="Z52" i="9"/>
  <c r="AD51" i="9"/>
  <c r="AB51" i="9"/>
  <c r="Z51" i="9"/>
  <c r="AD50" i="9"/>
  <c r="AB50" i="9"/>
  <c r="Z50" i="9"/>
  <c r="AD49" i="9"/>
  <c r="AB49" i="9"/>
  <c r="Z49" i="9"/>
  <c r="AD48" i="9"/>
  <c r="AB48" i="9"/>
  <c r="Z48" i="9"/>
  <c r="AD47" i="9"/>
  <c r="AB47" i="9"/>
  <c r="Z47" i="9"/>
  <c r="AD46" i="9"/>
  <c r="AB46" i="9"/>
  <c r="Z46" i="9"/>
  <c r="AD45" i="9"/>
  <c r="AB45" i="9"/>
  <c r="Z45" i="9"/>
  <c r="AD44" i="9"/>
  <c r="AB44" i="9"/>
  <c r="Z44" i="9"/>
  <c r="AD43" i="9"/>
  <c r="AB43" i="9"/>
  <c r="Z43" i="9"/>
  <c r="AD42" i="9"/>
  <c r="AB42" i="9"/>
  <c r="Z42" i="9"/>
  <c r="AD41" i="9"/>
  <c r="AB41" i="9"/>
  <c r="Z41" i="9"/>
  <c r="AD40" i="9"/>
  <c r="AB40" i="9"/>
  <c r="Z40" i="9"/>
  <c r="AD39" i="9"/>
  <c r="AB39" i="9"/>
  <c r="Z39" i="9"/>
  <c r="AD38" i="9"/>
  <c r="AB38" i="9"/>
  <c r="Z38" i="9"/>
  <c r="AD37" i="9"/>
  <c r="AB37" i="9"/>
  <c r="Z37" i="9"/>
  <c r="AD36" i="9"/>
  <c r="AB36" i="9"/>
  <c r="Z36" i="9"/>
  <c r="AD35" i="9"/>
  <c r="AB35" i="9"/>
  <c r="Z35" i="9"/>
  <c r="AD34" i="9"/>
  <c r="AB34" i="9"/>
  <c r="Z34" i="9"/>
  <c r="AD33" i="9"/>
  <c r="AB33" i="9"/>
  <c r="Z33" i="9"/>
  <c r="AD32" i="9"/>
  <c r="AB32" i="9"/>
  <c r="Z32" i="9"/>
  <c r="AD31" i="9"/>
  <c r="AB31" i="9"/>
  <c r="Z31" i="9"/>
  <c r="AD30" i="9"/>
  <c r="AB30" i="9"/>
  <c r="Z30" i="9"/>
  <c r="AD29" i="9"/>
  <c r="AB29" i="9"/>
  <c r="Z29" i="9"/>
  <c r="AD28" i="9"/>
  <c r="AB28" i="9"/>
  <c r="Z28" i="9"/>
  <c r="AD27" i="9"/>
  <c r="AB27" i="9"/>
  <c r="Z27" i="9"/>
  <c r="AD26" i="9"/>
  <c r="AB26" i="9"/>
  <c r="Z26" i="9"/>
  <c r="AD25" i="9"/>
  <c r="AB25" i="9"/>
  <c r="Z25" i="9"/>
  <c r="AD24" i="9"/>
  <c r="AB24" i="9"/>
  <c r="Z24" i="9"/>
  <c r="AD23" i="9"/>
  <c r="AB23" i="9"/>
  <c r="Z23" i="9"/>
  <c r="AD22" i="9"/>
  <c r="AB22" i="9"/>
  <c r="Z22" i="9"/>
  <c r="AD21" i="9"/>
  <c r="AB21" i="9"/>
  <c r="Z21" i="9"/>
  <c r="AD20" i="9"/>
  <c r="AB20" i="9"/>
  <c r="Z20" i="9"/>
  <c r="AD19" i="9"/>
  <c r="AB19" i="9"/>
  <c r="Z19" i="9"/>
  <c r="AD18" i="9"/>
  <c r="AB18" i="9"/>
  <c r="Z18" i="9"/>
  <c r="AD17" i="9"/>
  <c r="AB17" i="9"/>
  <c r="Z17" i="9"/>
  <c r="AD16" i="9"/>
  <c r="AB16" i="9"/>
  <c r="Z16" i="9"/>
  <c r="AD15" i="9"/>
  <c r="AB15" i="9"/>
  <c r="Z15" i="9"/>
  <c r="AD14" i="9"/>
  <c r="AB14" i="9"/>
  <c r="Z14" i="9"/>
  <c r="AD13" i="9"/>
  <c r="AB13" i="9"/>
  <c r="Z13" i="9"/>
  <c r="AD12" i="9"/>
  <c r="AB12" i="9"/>
  <c r="Z12" i="9"/>
  <c r="AD11" i="9"/>
  <c r="AB11" i="9"/>
  <c r="Z11" i="9"/>
  <c r="AD10" i="9"/>
  <c r="AB10" i="9"/>
  <c r="Z10" i="9"/>
  <c r="AD9" i="9"/>
  <c r="AB9" i="9"/>
  <c r="Z9" i="9"/>
  <c r="AD8" i="9"/>
  <c r="AB8" i="9"/>
  <c r="Z8" i="9"/>
  <c r="AD7" i="9"/>
  <c r="AB7" i="9"/>
  <c r="Z7" i="9"/>
  <c r="AD6" i="9"/>
  <c r="AB6" i="9"/>
  <c r="Z6" i="9"/>
  <c r="AD5" i="9"/>
  <c r="AB5" i="9"/>
  <c r="Z5" i="9"/>
  <c r="AD4" i="9"/>
  <c r="AB4" i="9"/>
  <c r="Z4" i="9"/>
  <c r="X53" i="9"/>
  <c r="V53" i="9"/>
  <c r="T53" i="9"/>
  <c r="X52" i="9"/>
  <c r="V52" i="9"/>
  <c r="T52" i="9"/>
  <c r="X51" i="9"/>
  <c r="V51" i="9"/>
  <c r="T51" i="9"/>
  <c r="X50" i="9"/>
  <c r="V50" i="9"/>
  <c r="T50" i="9"/>
  <c r="X49" i="9"/>
  <c r="V49" i="9"/>
  <c r="T49" i="9"/>
  <c r="X48" i="9"/>
  <c r="V48" i="9"/>
  <c r="T48" i="9"/>
  <c r="X47" i="9"/>
  <c r="V47" i="9"/>
  <c r="T47" i="9"/>
  <c r="X46" i="9"/>
  <c r="V46" i="9"/>
  <c r="T46" i="9"/>
  <c r="X45" i="9"/>
  <c r="V45" i="9"/>
  <c r="T45" i="9"/>
  <c r="X44" i="9"/>
  <c r="V44" i="9"/>
  <c r="T44" i="9"/>
  <c r="X43" i="9"/>
  <c r="V43" i="9"/>
  <c r="T43" i="9"/>
  <c r="X42" i="9"/>
  <c r="V42" i="9"/>
  <c r="T42" i="9"/>
  <c r="X41" i="9"/>
  <c r="V41" i="9"/>
  <c r="T41" i="9"/>
  <c r="X40" i="9"/>
  <c r="V40" i="9"/>
  <c r="T40" i="9"/>
  <c r="X39" i="9"/>
  <c r="V39" i="9"/>
  <c r="T39" i="9"/>
  <c r="X38" i="9"/>
  <c r="V38" i="9"/>
  <c r="T38" i="9"/>
  <c r="X37" i="9"/>
  <c r="V37" i="9"/>
  <c r="T37" i="9"/>
  <c r="X36" i="9"/>
  <c r="V36" i="9"/>
  <c r="T36" i="9"/>
  <c r="X35" i="9"/>
  <c r="V35" i="9"/>
  <c r="T35" i="9"/>
  <c r="X34" i="9"/>
  <c r="V34" i="9"/>
  <c r="T34" i="9"/>
  <c r="X33" i="9"/>
  <c r="V33" i="9"/>
  <c r="T33" i="9"/>
  <c r="X32" i="9"/>
  <c r="V32" i="9"/>
  <c r="T32" i="9"/>
  <c r="X31" i="9"/>
  <c r="V31" i="9"/>
  <c r="T31" i="9"/>
  <c r="X30" i="9"/>
  <c r="V30" i="9"/>
  <c r="T30" i="9"/>
  <c r="X29" i="9"/>
  <c r="V29" i="9"/>
  <c r="T29" i="9"/>
  <c r="X28" i="9"/>
  <c r="V28" i="9"/>
  <c r="T28" i="9"/>
  <c r="X27" i="9"/>
  <c r="V27" i="9"/>
  <c r="T27" i="9"/>
  <c r="X26" i="9"/>
  <c r="V26" i="9"/>
  <c r="T26" i="9"/>
  <c r="X25" i="9"/>
  <c r="V25" i="9"/>
  <c r="T25" i="9"/>
  <c r="X24" i="9"/>
  <c r="V24" i="9"/>
  <c r="T24" i="9"/>
  <c r="X23" i="9"/>
  <c r="V23" i="9"/>
  <c r="T23" i="9"/>
  <c r="X22" i="9"/>
  <c r="V22" i="9"/>
  <c r="T22" i="9"/>
  <c r="X21" i="9"/>
  <c r="V21" i="9"/>
  <c r="T21" i="9"/>
  <c r="X20" i="9"/>
  <c r="V20" i="9"/>
  <c r="T20" i="9"/>
  <c r="X19" i="9"/>
  <c r="V19" i="9"/>
  <c r="T19" i="9"/>
  <c r="X18" i="9"/>
  <c r="V18" i="9"/>
  <c r="T18" i="9"/>
  <c r="X17" i="9"/>
  <c r="V17" i="9"/>
  <c r="T17" i="9"/>
  <c r="X16" i="9"/>
  <c r="V16" i="9"/>
  <c r="T16" i="9"/>
  <c r="X15" i="9"/>
  <c r="V15" i="9"/>
  <c r="T15" i="9"/>
  <c r="X14" i="9"/>
  <c r="V14" i="9"/>
  <c r="T14" i="9"/>
  <c r="X13" i="9"/>
  <c r="V13" i="9"/>
  <c r="T13" i="9"/>
  <c r="X12" i="9"/>
  <c r="V12" i="9"/>
  <c r="T12" i="9"/>
  <c r="X11" i="9"/>
  <c r="V11" i="9"/>
  <c r="T11" i="9"/>
  <c r="X10" i="9"/>
  <c r="V10" i="9"/>
  <c r="T10" i="9"/>
  <c r="X9" i="9"/>
  <c r="V9" i="9"/>
  <c r="T9" i="9"/>
  <c r="X8" i="9"/>
  <c r="V8" i="9"/>
  <c r="T8" i="9"/>
  <c r="X7" i="9"/>
  <c r="V7" i="9"/>
  <c r="T7" i="9"/>
  <c r="X6" i="9"/>
  <c r="V6" i="9"/>
  <c r="T6" i="9"/>
  <c r="X5" i="9"/>
  <c r="V5" i="9"/>
  <c r="T5" i="9"/>
  <c r="X4" i="9"/>
  <c r="V4" i="9"/>
  <c r="T4" i="9"/>
  <c r="C85" i="13"/>
  <c r="C84" i="13"/>
  <c r="C83" i="13"/>
  <c r="C82" i="13"/>
  <c r="C81" i="13"/>
  <c r="C76" i="13"/>
  <c r="A48" i="13"/>
  <c r="C44" i="13"/>
  <c r="C42" i="13"/>
  <c r="C41" i="13"/>
  <c r="C40" i="13"/>
  <c r="C39" i="13"/>
  <c r="C38" i="13"/>
  <c r="C33" i="13"/>
  <c r="AA18" i="9"/>
  <c r="AA17" i="9"/>
  <c r="A5" i="13"/>
  <c r="C1" i="13"/>
  <c r="C85" i="12"/>
  <c r="C84" i="12"/>
  <c r="C83" i="12"/>
  <c r="C82" i="12"/>
  <c r="C81" i="12"/>
  <c r="C76" i="12"/>
  <c r="U43" i="9"/>
  <c r="A48" i="12"/>
  <c r="C44" i="12"/>
  <c r="C42" i="12"/>
  <c r="C41" i="12"/>
  <c r="C40" i="12"/>
  <c r="C39" i="12"/>
  <c r="C38" i="12"/>
  <c r="C33" i="12"/>
  <c r="A5" i="12"/>
  <c r="F36" i="12" s="1"/>
  <c r="C17" i="5" s="1"/>
  <c r="C1" i="12"/>
  <c r="R53" i="9"/>
  <c r="P53" i="9"/>
  <c r="N53" i="9"/>
  <c r="R52" i="9"/>
  <c r="P52" i="9"/>
  <c r="N52" i="9"/>
  <c r="R51" i="9"/>
  <c r="P51" i="9"/>
  <c r="N51" i="9"/>
  <c r="R50" i="9"/>
  <c r="P50" i="9"/>
  <c r="N50" i="9"/>
  <c r="R49" i="9"/>
  <c r="P49" i="9"/>
  <c r="N49" i="9"/>
  <c r="R48" i="9"/>
  <c r="P48" i="9"/>
  <c r="N48" i="9"/>
  <c r="R47" i="9"/>
  <c r="P47" i="9"/>
  <c r="N47" i="9"/>
  <c r="R46" i="9"/>
  <c r="P46" i="9"/>
  <c r="N46" i="9"/>
  <c r="R45" i="9"/>
  <c r="P45" i="9"/>
  <c r="N45" i="9"/>
  <c r="R44" i="9"/>
  <c r="P44" i="9"/>
  <c r="N44" i="9"/>
  <c r="R43" i="9"/>
  <c r="P43" i="9"/>
  <c r="N43" i="9"/>
  <c r="R42" i="9"/>
  <c r="P42" i="9"/>
  <c r="N42" i="9"/>
  <c r="R41" i="9"/>
  <c r="P41" i="9"/>
  <c r="N41" i="9"/>
  <c r="R40" i="9"/>
  <c r="P40" i="9"/>
  <c r="N40" i="9"/>
  <c r="R39" i="9"/>
  <c r="P39" i="9"/>
  <c r="N39" i="9"/>
  <c r="R38" i="9"/>
  <c r="P38" i="9"/>
  <c r="N38" i="9"/>
  <c r="R37" i="9"/>
  <c r="P37" i="9"/>
  <c r="N37" i="9"/>
  <c r="R36" i="9"/>
  <c r="P36" i="9"/>
  <c r="N36" i="9"/>
  <c r="R35" i="9"/>
  <c r="P35" i="9"/>
  <c r="N35" i="9"/>
  <c r="R34" i="9"/>
  <c r="P34" i="9"/>
  <c r="N34" i="9"/>
  <c r="R33" i="9"/>
  <c r="P33" i="9"/>
  <c r="N33" i="9"/>
  <c r="R32" i="9"/>
  <c r="P32" i="9"/>
  <c r="N32" i="9"/>
  <c r="R31" i="9"/>
  <c r="P31" i="9"/>
  <c r="N31" i="9"/>
  <c r="R30" i="9"/>
  <c r="P30" i="9"/>
  <c r="N30" i="9"/>
  <c r="R29" i="9"/>
  <c r="P29" i="9"/>
  <c r="N29" i="9"/>
  <c r="R28" i="9"/>
  <c r="P28" i="9"/>
  <c r="N28" i="9"/>
  <c r="R27" i="9"/>
  <c r="P27" i="9"/>
  <c r="N27" i="9"/>
  <c r="R26" i="9"/>
  <c r="P26" i="9"/>
  <c r="N26" i="9"/>
  <c r="R25" i="9"/>
  <c r="P25" i="9"/>
  <c r="N25" i="9"/>
  <c r="R24" i="9"/>
  <c r="P24" i="9"/>
  <c r="N24" i="9"/>
  <c r="R23" i="9"/>
  <c r="P23" i="9"/>
  <c r="N23" i="9"/>
  <c r="R22" i="9"/>
  <c r="P22" i="9"/>
  <c r="N22" i="9"/>
  <c r="R21" i="9"/>
  <c r="P21" i="9"/>
  <c r="N21" i="9"/>
  <c r="R20" i="9"/>
  <c r="P20" i="9"/>
  <c r="N20" i="9"/>
  <c r="R19" i="9"/>
  <c r="P19" i="9"/>
  <c r="N19" i="9"/>
  <c r="R18" i="9"/>
  <c r="P18" i="9"/>
  <c r="N18" i="9"/>
  <c r="R17" i="9"/>
  <c r="P17" i="9"/>
  <c r="N17" i="9"/>
  <c r="R16" i="9"/>
  <c r="P16" i="9"/>
  <c r="N16" i="9"/>
  <c r="R15" i="9"/>
  <c r="P15" i="9"/>
  <c r="N15" i="9"/>
  <c r="R14" i="9"/>
  <c r="P14" i="9"/>
  <c r="N14" i="9"/>
  <c r="R13" i="9"/>
  <c r="P13" i="9"/>
  <c r="N13" i="9"/>
  <c r="R12" i="9"/>
  <c r="P12" i="9"/>
  <c r="N12" i="9"/>
  <c r="R11" i="9"/>
  <c r="P11" i="9"/>
  <c r="N11" i="9"/>
  <c r="R10" i="9"/>
  <c r="P10" i="9"/>
  <c r="N10" i="9"/>
  <c r="R9" i="9"/>
  <c r="P9" i="9"/>
  <c r="N9" i="9"/>
  <c r="R8" i="9"/>
  <c r="P8" i="9"/>
  <c r="N8" i="9"/>
  <c r="R7" i="9"/>
  <c r="P7" i="9"/>
  <c r="N7" i="9"/>
  <c r="R6" i="9"/>
  <c r="P6" i="9"/>
  <c r="N6" i="9"/>
  <c r="R5" i="9"/>
  <c r="P5" i="9"/>
  <c r="N5" i="9"/>
  <c r="R4" i="9"/>
  <c r="P4" i="9"/>
  <c r="N4" i="9"/>
  <c r="E16" i="5"/>
  <c r="B47" i="10"/>
  <c r="C85" i="10"/>
  <c r="C84" i="10"/>
  <c r="C83" i="10"/>
  <c r="C82" i="10"/>
  <c r="C81" i="10"/>
  <c r="C76" i="10"/>
  <c r="A48" i="10"/>
  <c r="C44" i="10"/>
  <c r="C42" i="10"/>
  <c r="C41" i="10"/>
  <c r="C40" i="10"/>
  <c r="C39" i="10"/>
  <c r="C38" i="10"/>
  <c r="C33" i="10"/>
  <c r="A5" i="10"/>
  <c r="C1" i="10"/>
  <c r="J6" i="5"/>
  <c r="G12" i="5"/>
  <c r="J12" i="5" s="1"/>
  <c r="G13" i="5"/>
  <c r="J13" i="5" s="1"/>
  <c r="J9" i="5"/>
  <c r="J8" i="5"/>
  <c r="B8" i="5"/>
  <c r="B98" i="5" s="1"/>
  <c r="C4" i="5"/>
  <c r="C107" i="5" s="1"/>
  <c r="C85" i="7"/>
  <c r="C84" i="7"/>
  <c r="C83" i="7"/>
  <c r="C82" i="7"/>
  <c r="C81" i="7"/>
  <c r="C76" i="7"/>
  <c r="C44" i="7"/>
  <c r="C42" i="7"/>
  <c r="C41" i="7"/>
  <c r="C40" i="7"/>
  <c r="C39" i="7"/>
  <c r="C38" i="7"/>
  <c r="C33" i="7"/>
  <c r="C1" i="7"/>
  <c r="G69" i="5"/>
  <c r="J69" i="5" s="1"/>
  <c r="G68" i="5"/>
  <c r="J68" i="5" s="1"/>
  <c r="G66" i="5"/>
  <c r="J66" i="5" s="1"/>
  <c r="G65" i="5"/>
  <c r="J65" i="5" s="1"/>
  <c r="G55" i="5"/>
  <c r="J55" i="5" s="1"/>
  <c r="G53" i="5"/>
  <c r="J53" i="5" s="1"/>
  <c r="G52" i="5"/>
  <c r="J52" i="5" s="1"/>
  <c r="G50" i="5"/>
  <c r="J50" i="5" s="1"/>
  <c r="G36" i="5"/>
  <c r="J36" i="5" s="1"/>
  <c r="G43" i="5"/>
  <c r="J43" i="5" s="1"/>
  <c r="G40" i="5"/>
  <c r="J40" i="5" s="1"/>
  <c r="G39" i="5"/>
  <c r="J39" i="5" s="1"/>
  <c r="G38" i="5"/>
  <c r="J38" i="5" s="1"/>
  <c r="G35" i="5"/>
  <c r="J35" i="5" s="1"/>
  <c r="G34" i="5"/>
  <c r="J34" i="5" s="1"/>
  <c r="G27" i="5"/>
  <c r="J27" i="5" s="1"/>
  <c r="G25" i="5"/>
  <c r="J25" i="5" s="1"/>
  <c r="G24" i="5"/>
  <c r="J24" i="5" s="1"/>
  <c r="G23" i="5"/>
  <c r="J23" i="5" s="1"/>
  <c r="G21" i="5"/>
  <c r="J21" i="5" s="1"/>
  <c r="G22" i="5"/>
  <c r="J22" i="5" s="1"/>
  <c r="G26" i="5"/>
  <c r="J26" i="5" s="1"/>
  <c r="G37" i="5"/>
  <c r="J37" i="5" s="1"/>
  <c r="G42" i="5"/>
  <c r="J42" i="5" s="1"/>
  <c r="G49" i="5"/>
  <c r="J49" i="5" s="1"/>
  <c r="G51" i="5"/>
  <c r="J51" i="5" s="1"/>
  <c r="G54" i="5"/>
  <c r="J54" i="5" s="1"/>
  <c r="G64" i="5"/>
  <c r="J64" i="5" s="1"/>
  <c r="G67" i="5"/>
  <c r="J67" i="5" s="1"/>
  <c r="E30" i="5"/>
  <c r="E31" i="5"/>
  <c r="E32" i="5"/>
  <c r="E33" i="5"/>
  <c r="E59" i="5" s="1"/>
  <c r="N6" i="29" l="1"/>
  <c r="BL6" i="29"/>
  <c r="N30" i="29"/>
  <c r="BL30" i="29"/>
  <c r="N7" i="29"/>
  <c r="BL7" i="29"/>
  <c r="N19" i="29"/>
  <c r="BL19" i="29"/>
  <c r="N31" i="29"/>
  <c r="BL31" i="29"/>
  <c r="N18" i="29"/>
  <c r="BL18" i="29"/>
  <c r="N8" i="29"/>
  <c r="BL8" i="29"/>
  <c r="N20" i="29"/>
  <c r="BL20" i="29"/>
  <c r="N32" i="29"/>
  <c r="BL32" i="29"/>
  <c r="N9" i="29"/>
  <c r="BL9" i="29"/>
  <c r="N21" i="29"/>
  <c r="BL21" i="29"/>
  <c r="N33" i="29"/>
  <c r="BL33" i="29"/>
  <c r="N10" i="29"/>
  <c r="BL10" i="29"/>
  <c r="N22" i="29"/>
  <c r="BL22" i="29"/>
  <c r="N11" i="29"/>
  <c r="BL11" i="29"/>
  <c r="N23" i="29"/>
  <c r="BL23" i="29"/>
  <c r="N12" i="29"/>
  <c r="BL12" i="29"/>
  <c r="N24" i="29"/>
  <c r="BL24" i="29"/>
  <c r="N13" i="29"/>
  <c r="BL13" i="29"/>
  <c r="N25" i="29"/>
  <c r="BL25" i="29"/>
  <c r="N14" i="29"/>
  <c r="BL14" i="29"/>
  <c r="N26" i="29"/>
  <c r="BL26" i="29"/>
  <c r="N15" i="29"/>
  <c r="BL15" i="29"/>
  <c r="N27" i="29"/>
  <c r="BL27" i="29"/>
  <c r="N4" i="29"/>
  <c r="BL4" i="29"/>
  <c r="N16" i="29"/>
  <c r="BL16" i="29"/>
  <c r="N28" i="29"/>
  <c r="BL28" i="29"/>
  <c r="N5" i="29"/>
  <c r="BL5" i="29"/>
  <c r="N17" i="29"/>
  <c r="BL17" i="29"/>
  <c r="N29" i="29"/>
  <c r="BL29" i="29"/>
  <c r="F31" i="20"/>
  <c r="C46" i="5" s="1"/>
  <c r="F36" i="14"/>
  <c r="E58" i="5"/>
  <c r="E57" i="5"/>
  <c r="F36" i="18"/>
  <c r="C33" i="5" s="1"/>
  <c r="L39" i="8" s="1"/>
  <c r="F36" i="13"/>
  <c r="C18" i="5" s="1"/>
  <c r="G18" i="5" s="1"/>
  <c r="J18" i="5" s="1"/>
  <c r="F31" i="24"/>
  <c r="E47" i="5"/>
  <c r="E45" i="5"/>
  <c r="E61" i="5"/>
  <c r="E48" i="5"/>
  <c r="F31" i="23"/>
  <c r="C47" i="5" s="1"/>
  <c r="G47" i="5" s="1"/>
  <c r="F31" i="25"/>
  <c r="F31" i="27"/>
  <c r="C60" i="5" s="1"/>
  <c r="M37" i="8" s="1"/>
  <c r="E46" i="5"/>
  <c r="G17" i="5"/>
  <c r="J17" i="5" s="1"/>
  <c r="BV25" i="29"/>
  <c r="F36" i="17"/>
  <c r="C32" i="5" s="1"/>
  <c r="L37" i="8" s="1"/>
  <c r="F31" i="19"/>
  <c r="C45" i="5" s="1"/>
  <c r="F36" i="15"/>
  <c r="J37" i="8"/>
  <c r="F36" i="10"/>
  <c r="F36" i="7"/>
  <c r="C15" i="5" s="1"/>
  <c r="CF28" i="29"/>
  <c r="BV24" i="29"/>
  <c r="CF9" i="29"/>
  <c r="CF17" i="29"/>
  <c r="BV30" i="29"/>
  <c r="BV29" i="29"/>
  <c r="CF33" i="29"/>
  <c r="BV5" i="29"/>
  <c r="BV19" i="29"/>
  <c r="CF31" i="29"/>
  <c r="CF4" i="29"/>
  <c r="CF12" i="29"/>
  <c r="E60" i="5"/>
  <c r="CF25" i="29"/>
  <c r="BV21" i="29"/>
  <c r="BV28" i="29"/>
  <c r="CF10" i="29"/>
  <c r="BV16" i="29"/>
  <c r="BV26" i="29"/>
  <c r="BV23" i="29"/>
  <c r="J14" i="5" l="1"/>
  <c r="C59" i="5"/>
  <c r="G60" i="5"/>
  <c r="C58" i="5"/>
  <c r="G46" i="5"/>
  <c r="J46" i="5" s="1"/>
  <c r="K35" i="8"/>
  <c r="C30" i="5"/>
  <c r="G29" i="5"/>
  <c r="C16" i="5"/>
  <c r="J35" i="8" s="1"/>
  <c r="G57" i="5"/>
  <c r="G33" i="5"/>
  <c r="J33" i="5" s="1"/>
  <c r="J39" i="8"/>
  <c r="J48" i="5"/>
  <c r="J61" i="5"/>
  <c r="K37" i="8"/>
  <c r="K33" i="8"/>
  <c r="J33" i="8"/>
  <c r="G32" i="5"/>
  <c r="C31" i="5"/>
  <c r="G31" i="5" s="1"/>
  <c r="G15" i="5"/>
  <c r="J15" i="5" s="1"/>
  <c r="G45" i="5"/>
  <c r="J45" i="5" s="1"/>
  <c r="J47" i="5"/>
  <c r="J41" i="8" l="1"/>
  <c r="K41" i="8"/>
  <c r="G58" i="5"/>
  <c r="M33" i="8"/>
  <c r="G59" i="5"/>
  <c r="M35" i="8"/>
  <c r="J44" i="5"/>
  <c r="G16" i="5"/>
  <c r="J16" i="5" s="1"/>
  <c r="G63" i="5"/>
  <c r="J63" i="5" s="1"/>
  <c r="J29" i="5"/>
  <c r="L33" i="8"/>
  <c r="L41" i="8" s="1"/>
  <c r="G30" i="5"/>
  <c r="G41" i="5" s="1"/>
  <c r="J57" i="5"/>
  <c r="J60" i="5"/>
  <c r="J32" i="5"/>
  <c r="J31" i="5"/>
  <c r="L35" i="8"/>
  <c r="G56" i="5"/>
  <c r="M41" i="8" l="1"/>
  <c r="J59" i="5"/>
  <c r="J58" i="5"/>
  <c r="J30" i="5"/>
  <c r="J70" i="5" s="1"/>
  <c r="E72" i="5" l="1"/>
  <c r="D103" i="5" l="1"/>
</calcChain>
</file>

<file path=xl/sharedStrings.xml><?xml version="1.0" encoding="utf-8"?>
<sst xmlns="http://schemas.openxmlformats.org/spreadsheetml/2006/main" count="2578" uniqueCount="165">
  <si>
    <t>複</t>
    <rPh sb="0" eb="1">
      <t>フク</t>
    </rPh>
    <phoneticPr fontId="4"/>
  </si>
  <si>
    <t>種　　目</t>
    <rPh sb="0" eb="1">
      <t>タネ</t>
    </rPh>
    <rPh sb="3" eb="4">
      <t>メ</t>
    </rPh>
    <phoneticPr fontId="4"/>
  </si>
  <si>
    <t>数</t>
    <rPh sb="0" eb="1">
      <t>カズ</t>
    </rPh>
    <phoneticPr fontId="4"/>
  </si>
  <si>
    <t>金　　　　　　額</t>
    <rPh sb="0" eb="1">
      <t>キン</t>
    </rPh>
    <rPh sb="7" eb="8">
      <t>ガク</t>
    </rPh>
    <phoneticPr fontId="4"/>
  </si>
  <si>
    <t>単</t>
    <rPh sb="0" eb="1">
      <t>タン</t>
    </rPh>
    <phoneticPr fontId="4"/>
  </si>
  <si>
    <t>名</t>
    <rPh sb="0" eb="1">
      <t>メイ</t>
    </rPh>
    <phoneticPr fontId="4"/>
  </si>
  <si>
    <t>円</t>
    <rPh sb="0" eb="1">
      <t>エン</t>
    </rPh>
    <phoneticPr fontId="4"/>
  </si>
  <si>
    <t>組</t>
    <rPh sb="0" eb="1">
      <t>ク</t>
    </rPh>
    <phoneticPr fontId="4"/>
  </si>
  <si>
    <t>×</t>
    <phoneticPr fontId="4"/>
  </si>
  <si>
    <t>＝</t>
    <phoneticPr fontId="4"/>
  </si>
  <si>
    <t>合　　　　　計</t>
    <rPh sb="0" eb="1">
      <t>ゴウ</t>
    </rPh>
    <rPh sb="6" eb="7">
      <t>ケイ</t>
    </rPh>
    <phoneticPr fontId="4"/>
  </si>
  <si>
    <t>×</t>
    <phoneticPr fontId="4"/>
  </si>
  <si>
    <t>＝</t>
    <phoneticPr fontId="4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</si>
  <si>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4"/>
  </si>
  <si>
    <t>\</t>
    <phoneticPr fontId="4"/>
  </si>
  <si>
    <t>氏名：</t>
    <rPh sb="0" eb="2">
      <t>シメイ</t>
    </rPh>
    <phoneticPr fontId="4"/>
  </si>
  <si>
    <t>団体名</t>
    <rPh sb="0" eb="2">
      <t>ダンタイ</t>
    </rPh>
    <rPh sb="2" eb="3">
      <t>メイ</t>
    </rPh>
    <phoneticPr fontId="4"/>
  </si>
  <si>
    <t>一般男子(A)</t>
    <rPh sb="0" eb="2">
      <t>イッパン</t>
    </rPh>
    <rPh sb="2" eb="4">
      <t>ダンシ</t>
    </rPh>
    <phoneticPr fontId="4"/>
  </si>
  <si>
    <t>一般男子(B-C)</t>
    <rPh sb="0" eb="2">
      <t>イッパン</t>
    </rPh>
    <rPh sb="2" eb="4">
      <t>ダンシ</t>
    </rPh>
    <phoneticPr fontId="4"/>
  </si>
  <si>
    <t>中学男子(C)</t>
    <rPh sb="0" eb="1">
      <t>チュウ</t>
    </rPh>
    <rPh sb="1" eb="2">
      <t>ガク</t>
    </rPh>
    <phoneticPr fontId="4"/>
  </si>
  <si>
    <t>中学男子(D)</t>
    <rPh sb="0" eb="1">
      <t>チュウ</t>
    </rPh>
    <rPh sb="1" eb="2">
      <t>ガク</t>
    </rPh>
    <phoneticPr fontId="4"/>
  </si>
  <si>
    <t>中学男子(E)</t>
    <rPh sb="0" eb="1">
      <t>チュウ</t>
    </rPh>
    <rPh sb="1" eb="2">
      <t>ガク</t>
    </rPh>
    <phoneticPr fontId="4"/>
  </si>
  <si>
    <t>小学男子(B)</t>
    <rPh sb="0" eb="2">
      <t>ショウガク</t>
    </rPh>
    <rPh sb="2" eb="4">
      <t>ダンシ</t>
    </rPh>
    <phoneticPr fontId="4"/>
  </si>
  <si>
    <t>小学男子(C)</t>
    <rPh sb="0" eb="2">
      <t>ショウガク</t>
    </rPh>
    <rPh sb="2" eb="4">
      <t>ダンシ</t>
    </rPh>
    <phoneticPr fontId="4"/>
  </si>
  <si>
    <t>小学男子(D)</t>
    <rPh sb="0" eb="2">
      <t>ショウガク</t>
    </rPh>
    <rPh sb="2" eb="4">
      <t>ダンシ</t>
    </rPh>
    <phoneticPr fontId="4"/>
  </si>
  <si>
    <t>小学男子(E)</t>
    <rPh sb="0" eb="2">
      <t>ショウガク</t>
    </rPh>
    <rPh sb="2" eb="4">
      <t>ダンシ</t>
    </rPh>
    <phoneticPr fontId="4"/>
  </si>
  <si>
    <t>一般女子(A)</t>
    <rPh sb="0" eb="4">
      <t>イッパンジョシ</t>
    </rPh>
    <phoneticPr fontId="4"/>
  </si>
  <si>
    <t>一般女子(B-C)</t>
    <rPh sb="0" eb="4">
      <t>イッパンジョシ</t>
    </rPh>
    <phoneticPr fontId="4"/>
  </si>
  <si>
    <t>小学女子(B)</t>
    <rPh sb="0" eb="2">
      <t>ショウガク</t>
    </rPh>
    <rPh sb="2" eb="4">
      <t>ジョシ</t>
    </rPh>
    <phoneticPr fontId="4"/>
  </si>
  <si>
    <t>小学女子(C)</t>
    <rPh sb="0" eb="2">
      <t>ショウガク</t>
    </rPh>
    <rPh sb="2" eb="4">
      <t>ジョシ</t>
    </rPh>
    <phoneticPr fontId="4"/>
  </si>
  <si>
    <t>小学女子(D)</t>
    <rPh sb="0" eb="2">
      <t>ショウガク</t>
    </rPh>
    <rPh sb="2" eb="4">
      <t>ジョシ</t>
    </rPh>
    <phoneticPr fontId="4"/>
  </si>
  <si>
    <t>中学男子（C）</t>
    <rPh sb="0" eb="2">
      <t>チュウガク</t>
    </rPh>
    <rPh sb="2" eb="4">
      <t>ダンシ</t>
    </rPh>
    <phoneticPr fontId="4"/>
  </si>
  <si>
    <t>中学男子（D）</t>
    <rPh sb="0" eb="2">
      <t>チュウガク</t>
    </rPh>
    <rPh sb="2" eb="4">
      <t>ダンシ</t>
    </rPh>
    <phoneticPr fontId="4"/>
  </si>
  <si>
    <t>中学女子（B）</t>
    <rPh sb="0" eb="4">
      <t>チュウガクジョシ</t>
    </rPh>
    <phoneticPr fontId="4"/>
  </si>
  <si>
    <t>中学女子（C）</t>
    <rPh sb="0" eb="4">
      <t>チュウガクジョシ</t>
    </rPh>
    <phoneticPr fontId="4"/>
  </si>
  <si>
    <t>中学女子（D）</t>
    <rPh sb="0" eb="4">
      <t>チュウガクジョシ</t>
    </rPh>
    <phoneticPr fontId="4"/>
  </si>
  <si>
    <t>参　加　費　納　入　票</t>
    <rPh sb="0" eb="1">
      <t>サン</t>
    </rPh>
    <rPh sb="2" eb="3">
      <t>カ</t>
    </rPh>
    <rPh sb="4" eb="5">
      <t>ヒ</t>
    </rPh>
    <rPh sb="6" eb="7">
      <t>オサメ</t>
    </rPh>
    <rPh sb="8" eb="9">
      <t>ニュウ</t>
    </rPh>
    <rPh sb="10" eb="11">
      <t>ヒョウ</t>
    </rPh>
    <phoneticPr fontId="4"/>
  </si>
  <si>
    <t>備考</t>
    <rPh sb="0" eb="2">
      <t>ビコウ</t>
    </rPh>
    <phoneticPr fontId="4"/>
  </si>
  <si>
    <t>大会名</t>
    <rPh sb="0" eb="2">
      <t>タイカイ</t>
    </rPh>
    <rPh sb="2" eb="3">
      <t>メイ</t>
    </rPh>
    <phoneticPr fontId="4"/>
  </si>
  <si>
    <t>大会名</t>
    <rPh sb="0" eb="2">
      <t>タイカイ</t>
    </rPh>
    <rPh sb="2" eb="3">
      <t>メイ</t>
    </rPh>
    <phoneticPr fontId="15"/>
  </si>
  <si>
    <t>下記の通り申し込みを行います。</t>
    <rPh sb="0" eb="2">
      <t>カキ</t>
    </rPh>
    <rPh sb="3" eb="4">
      <t>トオ</t>
    </rPh>
    <rPh sb="5" eb="6">
      <t>モウ</t>
    </rPh>
    <rPh sb="7" eb="8">
      <t>コ</t>
    </rPh>
    <rPh sb="10" eb="11">
      <t>オコナ</t>
    </rPh>
    <phoneticPr fontId="15"/>
  </si>
  <si>
    <t>種目</t>
    <rPh sb="0" eb="2">
      <t>シュモク</t>
    </rPh>
    <phoneticPr fontId="15"/>
  </si>
  <si>
    <t>Ｎｏ</t>
    <phoneticPr fontId="15"/>
  </si>
  <si>
    <t>選手氏名</t>
    <rPh sb="0" eb="2">
      <t>センシュ</t>
    </rPh>
    <rPh sb="2" eb="4">
      <t>シメイ</t>
    </rPh>
    <phoneticPr fontId="15"/>
  </si>
  <si>
    <t>学年</t>
    <rPh sb="0" eb="2">
      <t>ガクネン</t>
    </rPh>
    <phoneticPr fontId="15"/>
  </si>
  <si>
    <t>主な実績</t>
    <rPh sb="0" eb="1">
      <t>オモ</t>
    </rPh>
    <rPh sb="2" eb="4">
      <t>ジッセキ</t>
    </rPh>
    <phoneticPr fontId="15"/>
  </si>
  <si>
    <t>上記選手は</t>
    <rPh sb="0" eb="2">
      <t>ジョウキ</t>
    </rPh>
    <rPh sb="2" eb="4">
      <t>センシュ</t>
    </rPh>
    <phoneticPr fontId="15"/>
  </si>
  <si>
    <t>　　　（財）日本バドミントン協会に登録済みの者であり、本大会に出場します。</t>
    <rPh sb="4" eb="5">
      <t>ザイ</t>
    </rPh>
    <rPh sb="6" eb="8">
      <t>ニホン</t>
    </rPh>
    <rPh sb="14" eb="16">
      <t>キョウカイ</t>
    </rPh>
    <rPh sb="17" eb="19">
      <t>トウロク</t>
    </rPh>
    <rPh sb="19" eb="20">
      <t>ズ</t>
    </rPh>
    <rPh sb="22" eb="23">
      <t>モノ</t>
    </rPh>
    <rPh sb="27" eb="30">
      <t>ホンタイカイ</t>
    </rPh>
    <rPh sb="31" eb="33">
      <t>シュツジョウ</t>
    </rPh>
    <phoneticPr fontId="15"/>
  </si>
  <si>
    <t>団体名</t>
    <rPh sb="0" eb="2">
      <t>ダンタイ</t>
    </rPh>
    <rPh sb="2" eb="3">
      <t>メイ</t>
    </rPh>
    <phoneticPr fontId="15"/>
  </si>
  <si>
    <t>申し込み責任者</t>
    <rPh sb="0" eb="1">
      <t>モウ</t>
    </rPh>
    <rPh sb="2" eb="3">
      <t>コ</t>
    </rPh>
    <rPh sb="4" eb="7">
      <t>セキニンシャ</t>
    </rPh>
    <phoneticPr fontId="15"/>
  </si>
  <si>
    <t>住所</t>
    <rPh sb="0" eb="2">
      <t>ジュウショ</t>
    </rPh>
    <phoneticPr fontId="15"/>
  </si>
  <si>
    <t>ＴＥＬ</t>
    <phoneticPr fontId="15"/>
  </si>
  <si>
    <t>メールアドレス</t>
    <phoneticPr fontId="15"/>
  </si>
  <si>
    <t>略称</t>
    <rPh sb="0" eb="2">
      <t>リャクショウ</t>
    </rPh>
    <phoneticPr fontId="4"/>
  </si>
  <si>
    <t>大会名</t>
    <rPh sb="0" eb="3">
      <t>タイカイメイ</t>
    </rPh>
    <phoneticPr fontId="4"/>
  </si>
  <si>
    <t>所属連盟</t>
    <rPh sb="0" eb="2">
      <t>ショゾク</t>
    </rPh>
    <rPh sb="2" eb="4">
      <t>レンメイ</t>
    </rPh>
    <phoneticPr fontId="4"/>
  </si>
  <si>
    <t>に所属し、</t>
    <rPh sb="1" eb="3">
      <t>ショゾク</t>
    </rPh>
    <phoneticPr fontId="15"/>
  </si>
  <si>
    <t>所属団体名</t>
    <rPh sb="0" eb="2">
      <t>ショゾク</t>
    </rPh>
    <rPh sb="2" eb="5">
      <t>ダンタイメイ</t>
    </rPh>
    <phoneticPr fontId="15"/>
  </si>
  <si>
    <t>申込日</t>
    <rPh sb="0" eb="3">
      <t>モウシコミビ</t>
    </rPh>
    <phoneticPr fontId="4"/>
  </si>
  <si>
    <t>校種</t>
    <rPh sb="0" eb="2">
      <t>コウシュ</t>
    </rPh>
    <phoneticPr fontId="4"/>
  </si>
  <si>
    <t>　　1　枚目</t>
    <rPh sb="4" eb="5">
      <t>マイ</t>
    </rPh>
    <rPh sb="5" eb="6">
      <t>メ</t>
    </rPh>
    <phoneticPr fontId="15"/>
  </si>
  <si>
    <t>　　2　枚目</t>
    <rPh sb="4" eb="5">
      <t>マイ</t>
    </rPh>
    <rPh sb="5" eb="6">
      <t>メ</t>
    </rPh>
    <phoneticPr fontId="15"/>
  </si>
  <si>
    <t>　　3　枚目</t>
    <rPh sb="4" eb="5">
      <t>マイ</t>
    </rPh>
    <rPh sb="5" eb="6">
      <t>メ</t>
    </rPh>
    <phoneticPr fontId="15"/>
  </si>
  <si>
    <t>上記選手は</t>
    <rPh sb="2" eb="4">
      <t>センシュ</t>
    </rPh>
    <phoneticPr fontId="15"/>
  </si>
  <si>
    <t>　２　枚目</t>
    <rPh sb="3" eb="4">
      <t>マイ</t>
    </rPh>
    <rPh sb="4" eb="5">
      <t>メ</t>
    </rPh>
    <phoneticPr fontId="15"/>
  </si>
  <si>
    <t>　　１　枚目</t>
    <rPh sb="4" eb="5">
      <t>マイ</t>
    </rPh>
    <rPh sb="5" eb="6">
      <t>メ</t>
    </rPh>
    <phoneticPr fontId="15"/>
  </si>
  <si>
    <t>上記の通り申し込みを行います。</t>
    <rPh sb="3" eb="4">
      <t>トオ</t>
    </rPh>
    <rPh sb="5" eb="6">
      <t>モウ</t>
    </rPh>
    <rPh sb="7" eb="8">
      <t>コ</t>
    </rPh>
    <rPh sb="10" eb="11">
      <t>オコナ</t>
    </rPh>
    <phoneticPr fontId="15"/>
  </si>
  <si>
    <t>　1　枚目</t>
    <rPh sb="3" eb="4">
      <t>マイ</t>
    </rPh>
    <rPh sb="4" eb="5">
      <t>メ</t>
    </rPh>
    <phoneticPr fontId="15"/>
  </si>
  <si>
    <t>　↓　クリックすると、入力シートに移動できます</t>
    <phoneticPr fontId="4"/>
  </si>
  <si>
    <t>男子S</t>
    <rPh sb="0" eb="2">
      <t>ダンシ</t>
    </rPh>
    <phoneticPr fontId="4"/>
  </si>
  <si>
    <t>男子D</t>
    <rPh sb="0" eb="2">
      <t>ダンシ</t>
    </rPh>
    <phoneticPr fontId="4"/>
  </si>
  <si>
    <t>女子S</t>
    <rPh sb="0" eb="2">
      <t>ジョシ</t>
    </rPh>
    <phoneticPr fontId="4"/>
  </si>
  <si>
    <t>女子D</t>
    <rPh sb="0" eb="2">
      <t>ジョシ</t>
    </rPh>
    <phoneticPr fontId="4"/>
  </si>
  <si>
    <t>計</t>
    <rPh sb="0" eb="1">
      <t>ケイ</t>
    </rPh>
    <phoneticPr fontId="4"/>
  </si>
  <si>
    <t>③　基本シートに戻り、参加数を確認する。</t>
    <rPh sb="2" eb="4">
      <t>キホン</t>
    </rPh>
    <rPh sb="8" eb="9">
      <t>モド</t>
    </rPh>
    <rPh sb="11" eb="14">
      <t>サンカスウ</t>
    </rPh>
    <rPh sb="15" eb="17">
      <t>カクニン</t>
    </rPh>
    <phoneticPr fontId="4"/>
  </si>
  <si>
    <t>⑧  不明な点は､事業部村上　０９０－１４４３－３３２９　までお問い合わせください。</t>
    <rPh sb="3" eb="5">
      <t>フメイ</t>
    </rPh>
    <rPh sb="6" eb="7">
      <t>テン</t>
    </rPh>
    <rPh sb="9" eb="12">
      <t>ジギョウブ</t>
    </rPh>
    <rPh sb="12" eb="14">
      <t>ムラカミ</t>
    </rPh>
    <rPh sb="32" eb="33">
      <t>ト</t>
    </rPh>
    <rPh sb="34" eb="35">
      <t>ア</t>
    </rPh>
    <phoneticPr fontId="4"/>
  </si>
  <si>
    <t>本部より、監督・コーチ証を配付するので、基本シートに入力すること。</t>
    <rPh sb="0" eb="2">
      <t>ホンブ</t>
    </rPh>
    <rPh sb="5" eb="7">
      <t>カントク</t>
    </rPh>
    <rPh sb="11" eb="12">
      <t>ショウ</t>
    </rPh>
    <rPh sb="13" eb="15">
      <t>ハイフ</t>
    </rPh>
    <rPh sb="20" eb="22">
      <t>キホン</t>
    </rPh>
    <rPh sb="26" eb="28">
      <t>ニュウリョク</t>
    </rPh>
    <phoneticPr fontId="4"/>
  </si>
  <si>
    <t>監督</t>
    <rPh sb="0" eb="2">
      <t>カントク</t>
    </rPh>
    <phoneticPr fontId="4"/>
  </si>
  <si>
    <t>コーチ１</t>
    <phoneticPr fontId="4"/>
  </si>
  <si>
    <t>メール</t>
    <phoneticPr fontId="4"/>
  </si>
  <si>
    <t>申込者</t>
    <rPh sb="0" eb="2">
      <t>モウシコミ</t>
    </rPh>
    <rPh sb="2" eb="3">
      <t>シャ</t>
    </rPh>
    <phoneticPr fontId="4"/>
  </si>
  <si>
    <t>連絡先：</t>
    <rPh sb="0" eb="3">
      <t>レンラクサキ</t>
    </rPh>
    <phoneticPr fontId="4"/>
  </si>
  <si>
    <t>★</t>
    <phoneticPr fontId="4"/>
  </si>
  <si>
    <t xml:space="preserve">滋賀県バドミントン協会
</t>
    <rPh sb="0" eb="2">
      <t>シガ</t>
    </rPh>
    <rPh sb="8" eb="10">
      <t>キョウカイ</t>
    </rPh>
    <phoneticPr fontId="4"/>
  </si>
  <si>
    <t>領　収　証</t>
    <rPh sb="0" eb="1">
      <t>リョウ</t>
    </rPh>
    <rPh sb="2" eb="3">
      <t>オサム</t>
    </rPh>
    <rPh sb="4" eb="5">
      <t>アカシ</t>
    </rPh>
    <phoneticPr fontId="4"/>
  </si>
  <si>
    <t>№　　　　</t>
    <phoneticPr fontId="4"/>
  </si>
  <si>
    <t>申込日：</t>
    <rPh sb="0" eb="3">
      <t>モウシコミビ</t>
    </rPh>
    <phoneticPr fontId="4"/>
  </si>
  <si>
    <t>④　各シート（申し込み書）を印刷し、確認する。</t>
    <rPh sb="2" eb="3">
      <t>カク</t>
    </rPh>
    <rPh sb="7" eb="8">
      <t>モウ</t>
    </rPh>
    <rPh sb="9" eb="10">
      <t>コ</t>
    </rPh>
    <rPh sb="11" eb="12">
      <t>ショ</t>
    </rPh>
    <rPh sb="14" eb="16">
      <t>インサツ</t>
    </rPh>
    <rPh sb="18" eb="20">
      <t>カクニン</t>
    </rPh>
    <phoneticPr fontId="4"/>
  </si>
  <si>
    <t>登録の有○、無は生年月日</t>
    <phoneticPr fontId="15"/>
  </si>
  <si>
    <r>
      <t>①　基本データ</t>
    </r>
    <r>
      <rPr>
        <b/>
        <sz val="18"/>
        <rFont val="ＭＳ Ｐゴシック"/>
        <family val="3"/>
        <charset val="128"/>
      </rPr>
      <t>（水色の欄）</t>
    </r>
    <r>
      <rPr>
        <sz val="18"/>
        <rFont val="ＭＳ Ｐゴシック"/>
        <family val="3"/>
        <charset val="128"/>
      </rPr>
      <t>を入力してください。</t>
    </r>
    <rPh sb="2" eb="4">
      <t>キホン</t>
    </rPh>
    <rPh sb="20" eb="22">
      <t>ニュウリョク</t>
    </rPh>
    <phoneticPr fontId="4"/>
  </si>
  <si>
    <r>
      <t>②　各シートに入り、選手名等</t>
    </r>
    <r>
      <rPr>
        <b/>
        <sz val="18"/>
        <color theme="1"/>
        <rFont val="ＭＳ Ｐゴシック"/>
        <family val="3"/>
        <charset val="128"/>
      </rPr>
      <t>（水色の欄）</t>
    </r>
    <r>
      <rPr>
        <sz val="18"/>
        <color theme="1"/>
        <rFont val="ＭＳ Ｐゴシック"/>
        <family val="3"/>
        <charset val="128"/>
      </rPr>
      <t>を入力する。</t>
    </r>
    <rPh sb="2" eb="3">
      <t>カク</t>
    </rPh>
    <rPh sb="7" eb="8">
      <t>ハイ</t>
    </rPh>
    <rPh sb="10" eb="13">
      <t>センシュメイ</t>
    </rPh>
    <rPh sb="13" eb="14">
      <t>トウ</t>
    </rPh>
    <rPh sb="15" eb="17">
      <t>ミズイロ</t>
    </rPh>
    <rPh sb="18" eb="19">
      <t>ラン</t>
    </rPh>
    <rPh sb="21" eb="23">
      <t>ニュウリョク</t>
    </rPh>
    <phoneticPr fontId="4"/>
  </si>
  <si>
    <t>ジュニアＡ</t>
    <phoneticPr fontId="4"/>
  </si>
  <si>
    <t>ジュニアＢ</t>
    <phoneticPr fontId="4"/>
  </si>
  <si>
    <t>ジュニアＣ</t>
    <phoneticPr fontId="4"/>
  </si>
  <si>
    <t>ジュニアＤ</t>
    <phoneticPr fontId="4"/>
  </si>
  <si>
    <t>ジュニアＡ：男子シングルス</t>
    <rPh sb="6" eb="8">
      <t>ダンシ</t>
    </rPh>
    <phoneticPr fontId="15"/>
  </si>
  <si>
    <t>ジュニアＢ：男子シングルス</t>
    <rPh sb="6" eb="8">
      <t>ダンシ</t>
    </rPh>
    <phoneticPr fontId="15"/>
  </si>
  <si>
    <t>ジュニアＤ：男子シングルス</t>
    <rPh sb="6" eb="8">
      <t>ダンシ</t>
    </rPh>
    <phoneticPr fontId="15"/>
  </si>
  <si>
    <t>ジュニアＣ：男子シングルス</t>
    <rPh sb="6" eb="8">
      <t>ダンシ</t>
    </rPh>
    <phoneticPr fontId="15"/>
  </si>
  <si>
    <t>ジュニアＡ：女子シングルス</t>
    <phoneticPr fontId="4"/>
  </si>
  <si>
    <t>ジュニアＢ：女子シングルス</t>
    <phoneticPr fontId="4"/>
  </si>
  <si>
    <t>ジュニアＣ：女子シングルス</t>
    <phoneticPr fontId="4"/>
  </si>
  <si>
    <t>ジュニアＡ：男子ダブルス</t>
    <rPh sb="6" eb="8">
      <t>ダンシ</t>
    </rPh>
    <phoneticPr fontId="15"/>
  </si>
  <si>
    <t>ジュニアＤ：女子シングルス</t>
    <phoneticPr fontId="4"/>
  </si>
  <si>
    <t>ジュニアＢ：男子ダブルス</t>
    <rPh sb="6" eb="8">
      <t>ダンシ</t>
    </rPh>
    <phoneticPr fontId="15"/>
  </si>
  <si>
    <t>ジュニアＣ：男子ダブルス</t>
    <rPh sb="6" eb="8">
      <t>ダンシ</t>
    </rPh>
    <phoneticPr fontId="15"/>
  </si>
  <si>
    <t>ジュニアＤ：男子ダブルス</t>
    <rPh sb="6" eb="8">
      <t>ダンシ</t>
    </rPh>
    <phoneticPr fontId="15"/>
  </si>
  <si>
    <t>ジュニアＡ：女子ダブルス</t>
    <phoneticPr fontId="4"/>
  </si>
  <si>
    <t>ジュニアＢ：女子ダブルス</t>
    <phoneticPr fontId="4"/>
  </si>
  <si>
    <t>ジュニアＣ：女子ダブルス</t>
    <phoneticPr fontId="4"/>
  </si>
  <si>
    <t>ジュニアＤ：女子ダブルス</t>
    <phoneticPr fontId="4"/>
  </si>
  <si>
    <t>ジュニアＡ：女子シングルス</t>
    <phoneticPr fontId="15"/>
  </si>
  <si>
    <t>ジュニアＢ：女子シングルス</t>
    <phoneticPr fontId="15"/>
  </si>
  <si>
    <t>ジュニアＣ：女子シングルス</t>
    <phoneticPr fontId="15"/>
  </si>
  <si>
    <t>ジュニアＤ：男子ダブルス</t>
    <rPh sb="6" eb="8">
      <t>ダンシ</t>
    </rPh>
    <phoneticPr fontId="4"/>
  </si>
  <si>
    <t>ジュニアＣ：男子ダブルス</t>
    <rPh sb="6" eb="8">
      <t>ダンシ</t>
    </rPh>
    <phoneticPr fontId="4"/>
  </si>
  <si>
    <t>ジュニアＢ：男子ダブルス</t>
    <rPh sb="6" eb="8">
      <t>ダンシ</t>
    </rPh>
    <phoneticPr fontId="4"/>
  </si>
  <si>
    <t>ジュニアＡ：男子ダブルス</t>
    <rPh sb="6" eb="8">
      <t>ダンシ</t>
    </rPh>
    <phoneticPr fontId="4"/>
  </si>
  <si>
    <t>ジュニアＡ女子シングルス</t>
  </si>
  <si>
    <t>ジュニアＢ女子シングルス</t>
  </si>
  <si>
    <t>ジュニアＣ女子シングルス</t>
  </si>
  <si>
    <t>ジュニアＤ女子シングルス</t>
  </si>
  <si>
    <t>ジュニアＣ女子ダブルス</t>
  </si>
  <si>
    <t>ジュニアＤ女子ダブルス</t>
  </si>
  <si>
    <t>ジュニアＡ男子シングルス</t>
    <rPh sb="5" eb="7">
      <t>ダンシ</t>
    </rPh>
    <phoneticPr fontId="4"/>
  </si>
  <si>
    <t>ジュニアＢ男子シングルス</t>
    <rPh sb="5" eb="7">
      <t>ダンシ</t>
    </rPh>
    <phoneticPr fontId="4"/>
  </si>
  <si>
    <t>ジュニアＣ男子シングルス</t>
    <rPh sb="5" eb="7">
      <t>ダンシ</t>
    </rPh>
    <phoneticPr fontId="4"/>
  </si>
  <si>
    <t>ジュニアＤ男子シングルス</t>
    <rPh sb="5" eb="7">
      <t>ダンシ</t>
    </rPh>
    <phoneticPr fontId="4"/>
  </si>
  <si>
    <t>ジュニアＡ男子ダブルス</t>
    <rPh sb="5" eb="7">
      <t>ダンシ</t>
    </rPh>
    <phoneticPr fontId="4"/>
  </si>
  <si>
    <t>ジュニアＢ男子ダブルス</t>
    <rPh sb="5" eb="7">
      <t>ダンシ</t>
    </rPh>
    <phoneticPr fontId="4"/>
  </si>
  <si>
    <t>ジュニアＣ男子ダブルス</t>
    <rPh sb="5" eb="7">
      <t>ダンシ</t>
    </rPh>
    <phoneticPr fontId="4"/>
  </si>
  <si>
    <t>ジュニアＤ男子ダブルス</t>
    <rPh sb="5" eb="7">
      <t>ダンシ</t>
    </rPh>
    <phoneticPr fontId="4"/>
  </si>
  <si>
    <t>一般Ａ男子シングルス</t>
    <rPh sb="0" eb="2">
      <t>イッパン</t>
    </rPh>
    <rPh sb="3" eb="5">
      <t>ダンシ</t>
    </rPh>
    <phoneticPr fontId="4"/>
  </si>
  <si>
    <t>一般Ａ女子シングルス</t>
    <rPh sb="0" eb="2">
      <t>イッパン</t>
    </rPh>
    <phoneticPr fontId="4"/>
  </si>
  <si>
    <t>一般Ａ男子ダブルス</t>
    <rPh sb="0" eb="2">
      <t>イッパン</t>
    </rPh>
    <rPh sb="3" eb="5">
      <t>ダンシ</t>
    </rPh>
    <phoneticPr fontId="4"/>
  </si>
  <si>
    <t>一般Ａ女子ダブルス</t>
    <rPh sb="0" eb="2">
      <t>イッパン</t>
    </rPh>
    <phoneticPr fontId="4"/>
  </si>
  <si>
    <t>一般Ａ混合ダブルス</t>
    <rPh sb="0" eb="2">
      <t>イッパン</t>
    </rPh>
    <rPh sb="3" eb="5">
      <t>コンゴウ</t>
    </rPh>
    <phoneticPr fontId="4"/>
  </si>
  <si>
    <t>ジュニアＡ女子ダブルス</t>
    <rPh sb="5" eb="7">
      <t>ジョシ</t>
    </rPh>
    <phoneticPr fontId="4"/>
  </si>
  <si>
    <t>ジュニアＢ女子ダブルス</t>
    <rPh sb="5" eb="7">
      <t>ジョシ</t>
    </rPh>
    <phoneticPr fontId="4"/>
  </si>
  <si>
    <t>ジュニアＤ：女子シングルス</t>
    <phoneticPr fontId="15"/>
  </si>
  <si>
    <t>一般：男子シングルス</t>
    <rPh sb="0" eb="2">
      <t>イッパン</t>
    </rPh>
    <rPh sb="3" eb="5">
      <t>ダンシ</t>
    </rPh>
    <phoneticPr fontId="15"/>
  </si>
  <si>
    <t>一般：女子シングルス</t>
    <phoneticPr fontId="15"/>
  </si>
  <si>
    <t>一般：女子ダブルス</t>
    <phoneticPr fontId="4"/>
  </si>
  <si>
    <t>一般：混合子ダブルス</t>
    <phoneticPr fontId="4"/>
  </si>
  <si>
    <t>一般：男子ダブルス</t>
    <rPh sb="3" eb="5">
      <t>ダンシ</t>
    </rPh>
    <phoneticPr fontId="4"/>
  </si>
  <si>
    <t>一般：女子シングルス</t>
    <rPh sb="0" eb="2">
      <t>イツパン</t>
    </rPh>
    <phoneticPr fontId="4"/>
  </si>
  <si>
    <t>一般：男子ダブルス</t>
    <rPh sb="0" eb="2">
      <t>イッパン</t>
    </rPh>
    <rPh sb="3" eb="5">
      <t>ダンシ</t>
    </rPh>
    <phoneticPr fontId="15"/>
  </si>
  <si>
    <t>一般：女子ダブルス</t>
    <rPh sb="0" eb="2">
      <t>イッパン</t>
    </rPh>
    <phoneticPr fontId="4"/>
  </si>
  <si>
    <t>一般：混合ダブルス</t>
    <rPh sb="0" eb="2">
      <t>イッパン</t>
    </rPh>
    <rPh sb="3" eb="5">
      <t>コンゴウ</t>
    </rPh>
    <phoneticPr fontId="4"/>
  </si>
  <si>
    <t>一般</t>
    <rPh sb="0" eb="2">
      <t>イッパン</t>
    </rPh>
    <phoneticPr fontId="4"/>
  </si>
  <si>
    <t>混合</t>
    <rPh sb="0" eb="2">
      <t>コンゴウ</t>
    </rPh>
    <phoneticPr fontId="4"/>
  </si>
  <si>
    <t>協会登録</t>
    <rPh sb="0" eb="2">
      <t>キョウカイ</t>
    </rPh>
    <rPh sb="2" eb="4">
      <t>トウロク</t>
    </rPh>
    <phoneticPr fontId="4"/>
  </si>
  <si>
    <t>⑤　参加料納入票の内容を確認する。（印刷は不要）</t>
    <rPh sb="2" eb="5">
      <t>サンカリョウ</t>
    </rPh>
    <rPh sb="5" eb="8">
      <t>ノウニュウヒョウ</t>
    </rPh>
    <rPh sb="9" eb="11">
      <t>ナイヨウ</t>
    </rPh>
    <rPh sb="12" eb="14">
      <t>カクニン</t>
    </rPh>
    <rPh sb="18" eb="20">
      <t>インサツ</t>
    </rPh>
    <rPh sb="21" eb="23">
      <t>フヨウ</t>
    </rPh>
    <phoneticPr fontId="4"/>
  </si>
  <si>
    <t>⑥　本大会で、フロアーでアドバイスができるものは、監督、コーチの内１名とする。</t>
    <rPh sb="2" eb="5">
      <t>ホンタイカイ</t>
    </rPh>
    <rPh sb="32" eb="33">
      <t>ウチ</t>
    </rPh>
    <rPh sb="34" eb="35">
      <t>メイ</t>
    </rPh>
    <phoneticPr fontId="4"/>
  </si>
  <si>
    <t>参加料振り込み日</t>
    <rPh sb="0" eb="3">
      <t>サンカリョウ</t>
    </rPh>
    <rPh sb="3" eb="4">
      <t>フ</t>
    </rPh>
    <rPh sb="5" eb="6">
      <t>コ</t>
    </rPh>
    <rPh sb="7" eb="8">
      <t>ビ</t>
    </rPh>
    <phoneticPr fontId="4"/>
  </si>
  <si>
    <t>振込日：</t>
    <rPh sb="0" eb="2">
      <t>フリコミ</t>
    </rPh>
    <rPh sb="2" eb="3">
      <t>ビ</t>
    </rPh>
    <phoneticPr fontId="4"/>
  </si>
  <si>
    <t>コーチ1</t>
    <phoneticPr fontId="4"/>
  </si>
  <si>
    <t>コーチ2</t>
  </si>
  <si>
    <t>第７７回滋賀県総合バドミントン選手権大会</t>
    <rPh sb="7" eb="9">
      <t>ソウゴウ</t>
    </rPh>
    <phoneticPr fontId="4"/>
  </si>
  <si>
    <t>…</t>
  </si>
  <si>
    <t>…</t>
    <phoneticPr fontId="4"/>
  </si>
  <si>
    <t>　　　（財）日本バドミントン協会に登録予定の者であり、本大会に出場します。</t>
    <rPh sb="4" eb="5">
      <t>ザイ</t>
    </rPh>
    <rPh sb="6" eb="8">
      <t>ニホン</t>
    </rPh>
    <rPh sb="14" eb="16">
      <t>キョウカイ</t>
    </rPh>
    <rPh sb="22" eb="23">
      <t>モノ</t>
    </rPh>
    <rPh sb="27" eb="30">
      <t>ホンタイカイ</t>
    </rPh>
    <rPh sb="31" eb="33">
      <t>シュツジョウ</t>
    </rPh>
    <phoneticPr fontId="15"/>
  </si>
  <si>
    <t>…</t>
    <phoneticPr fontId="15"/>
  </si>
  <si>
    <t>事業部長　　田村　友一</t>
    <rPh sb="3" eb="4">
      <t>チョウ</t>
    </rPh>
    <rPh sb="6" eb="8">
      <t>タムラ</t>
    </rPh>
    <rPh sb="9" eb="11">
      <t>トモカズ</t>
    </rPh>
    <phoneticPr fontId="4"/>
  </si>
  <si>
    <t>携帯電話</t>
    <rPh sb="0" eb="2">
      <t>ケイタイ</t>
    </rPh>
    <rPh sb="2" eb="4">
      <t>デンワ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</si>
</sst>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41" formatCode="_ * #,##0_ ;_ * \-#,##0_ ;_ * &quot;-&quot;_ ;_ @_ "/>
  </numFmts>
  <fonts count="4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theme="1"/>
      <name val="HGP創英角ｺﾞｼｯｸUB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4"/>
      <color theme="1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8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rgb="FFCCECFF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</cellStyleXfs>
  <cellXfs count="26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3" fontId="5" fillId="0" borderId="0" xfId="0" applyNumberFormat="1" applyFont="1" applyAlignment="1">
      <alignment horizontal="center" vertical="center"/>
    </xf>
    <xf numFmtId="41" fontId="5" fillId="0" borderId="0" xfId="0" applyNumberFormat="1" applyFont="1">
      <alignment vertical="center"/>
    </xf>
    <xf numFmtId="3" fontId="8" fillId="0" borderId="0" xfId="0" applyNumberFormat="1" applyFont="1" applyAlignment="1">
      <alignment horizontal="center" vertical="center"/>
    </xf>
    <xf numFmtId="41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41" fontId="6" fillId="0" borderId="0" xfId="0" applyNumberFormat="1" applyFont="1" applyAlignment="1">
      <alignment horizontal="center" vertical="center"/>
    </xf>
    <xf numFmtId="41" fontId="6" fillId="0" borderId="0" xfId="0" applyNumberFormat="1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2" fillId="0" borderId="0" xfId="0" applyFo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41" fontId="0" fillId="0" borderId="3" xfId="0" applyNumberFormat="1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41" fontId="8" fillId="0" borderId="0" xfId="0" applyNumberFormat="1" applyFont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 vertical="center"/>
    </xf>
    <xf numFmtId="41" fontId="6" fillId="0" borderId="4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41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41" fontId="9" fillId="0" borderId="9" xfId="0" applyNumberFormat="1" applyFont="1" applyBorder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2" fillId="0" borderId="14" xfId="0" applyFont="1" applyBorder="1">
      <alignment vertical="center"/>
    </xf>
    <xf numFmtId="0" fontId="23" fillId="0" borderId="0" xfId="0" applyFont="1" applyAlignment="1">
      <alignment horizontal="right" vertical="center"/>
    </xf>
    <xf numFmtId="0" fontId="0" fillId="0" borderId="16" xfId="0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14" xfId="0" applyFont="1" applyBorder="1" applyAlignment="1">
      <alignment horizontal="center" vertical="center"/>
    </xf>
    <xf numFmtId="0" fontId="16" fillId="0" borderId="12" xfId="0" applyFont="1" applyBorder="1">
      <alignment vertical="center"/>
    </xf>
    <xf numFmtId="0" fontId="12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24" fillId="0" borderId="0" xfId="0" applyFont="1">
      <alignment vertical="center"/>
    </xf>
    <xf numFmtId="0" fontId="14" fillId="0" borderId="0" xfId="0" applyFont="1">
      <alignment vertical="center"/>
    </xf>
    <xf numFmtId="0" fontId="22" fillId="0" borderId="0" xfId="0" applyFont="1">
      <alignment vertical="center"/>
    </xf>
    <xf numFmtId="0" fontId="25" fillId="3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9" fillId="4" borderId="14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9" fillId="5" borderId="14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9" fillId="6" borderId="14" xfId="0" applyFont="1" applyFill="1" applyBorder="1" applyAlignment="1">
      <alignment horizontal="center" vertical="center"/>
    </xf>
    <xf numFmtId="0" fontId="0" fillId="7" borderId="0" xfId="0" applyFill="1">
      <alignment vertical="center"/>
    </xf>
    <xf numFmtId="0" fontId="9" fillId="7" borderId="14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8" fontId="18" fillId="0" borderId="14" xfId="0" applyNumberFormat="1" applyFont="1" applyBorder="1" applyAlignment="1">
      <alignment horizontal="left" vertical="center" indent="1"/>
    </xf>
    <xf numFmtId="0" fontId="26" fillId="0" borderId="8" xfId="0" applyFont="1" applyBorder="1" applyAlignment="1">
      <alignment horizontal="center" vertical="center"/>
    </xf>
    <xf numFmtId="0" fontId="0" fillId="8" borderId="0" xfId="0" applyFill="1">
      <alignment vertical="center"/>
    </xf>
    <xf numFmtId="0" fontId="0" fillId="8" borderId="0" xfId="0" applyFill="1" applyAlignment="1">
      <alignment horizontal="center" vertical="center"/>
    </xf>
    <xf numFmtId="0" fontId="28" fillId="8" borderId="0" xfId="0" applyFont="1" applyFill="1">
      <alignment vertical="center"/>
    </xf>
    <xf numFmtId="0" fontId="30" fillId="0" borderId="0" xfId="0" applyFont="1">
      <alignment vertical="center"/>
    </xf>
    <xf numFmtId="0" fontId="31" fillId="0" borderId="8" xfId="0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 indent="1"/>
    </xf>
    <xf numFmtId="49" fontId="9" fillId="0" borderId="14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3" fontId="17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41" fontId="8" fillId="0" borderId="16" xfId="0" applyNumberFormat="1" applyFont="1" applyBorder="1">
      <alignment vertical="center"/>
    </xf>
    <xf numFmtId="41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1" xfId="0" applyFont="1" applyBorder="1">
      <alignment vertical="center"/>
    </xf>
    <xf numFmtId="3" fontId="8" fillId="0" borderId="11" xfId="0" applyNumberFormat="1" applyFont="1" applyBorder="1" applyAlignment="1">
      <alignment horizontal="center" vertical="center"/>
    </xf>
    <xf numFmtId="41" fontId="8" fillId="0" borderId="11" xfId="0" applyNumberFormat="1" applyFont="1" applyBorder="1" applyAlignment="1">
      <alignment horizontal="center" vertical="center"/>
    </xf>
    <xf numFmtId="41" fontId="8" fillId="0" borderId="11" xfId="0" applyNumberFormat="1" applyFont="1" applyBorder="1">
      <alignment vertical="center"/>
    </xf>
    <xf numFmtId="3" fontId="30" fillId="0" borderId="0" xfId="0" applyNumberFormat="1" applyFont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33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41" fontId="14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indent="4"/>
    </xf>
    <xf numFmtId="0" fontId="8" fillId="0" borderId="32" xfId="0" applyFont="1" applyBorder="1">
      <alignment vertical="center"/>
    </xf>
    <xf numFmtId="0" fontId="0" fillId="0" borderId="16" xfId="0" applyBorder="1" applyAlignment="1">
      <alignment horizontal="left" vertical="center"/>
    </xf>
    <xf numFmtId="0" fontId="8" fillId="0" borderId="15" xfId="0" applyFont="1" applyBorder="1">
      <alignment vertical="center"/>
    </xf>
    <xf numFmtId="0" fontId="8" fillId="0" borderId="34" xfId="0" applyFont="1" applyBorder="1">
      <alignment vertical="center"/>
    </xf>
    <xf numFmtId="41" fontId="10" fillId="0" borderId="0" xfId="0" applyNumberFormat="1" applyFont="1" applyAlignment="1">
      <alignment horizontal="left" vertical="top" wrapText="1" indent="11"/>
    </xf>
    <xf numFmtId="0" fontId="35" fillId="0" borderId="0" xfId="0" applyFont="1" applyAlignment="1">
      <alignment horizontal="center" vertical="center"/>
    </xf>
    <xf numFmtId="41" fontId="30" fillId="0" borderId="0" xfId="0" applyNumberFormat="1" applyFont="1" applyAlignment="1">
      <alignment horizontal="left" vertical="center" wrapText="1" indent="3"/>
    </xf>
    <xf numFmtId="41" fontId="30" fillId="0" borderId="17" xfId="0" applyNumberFormat="1" applyFont="1" applyBorder="1" applyAlignment="1">
      <alignment horizontal="left" vertical="center" wrapText="1" indent="3"/>
    </xf>
    <xf numFmtId="0" fontId="12" fillId="0" borderId="14" xfId="0" applyFont="1" applyBorder="1" applyAlignment="1">
      <alignment horizontal="center" vertical="center" shrinkToFit="1"/>
    </xf>
    <xf numFmtId="0" fontId="38" fillId="0" borderId="14" xfId="0" applyFont="1" applyBorder="1" applyAlignment="1">
      <alignment horizontal="center" vertical="center"/>
    </xf>
    <xf numFmtId="0" fontId="38" fillId="0" borderId="14" xfId="0" applyFont="1" applyBorder="1" applyAlignment="1">
      <alignment horizontal="left" vertical="center" indent="1"/>
    </xf>
    <xf numFmtId="0" fontId="9" fillId="7" borderId="14" xfId="0" applyFont="1" applyFill="1" applyBorder="1" applyAlignment="1">
      <alignment horizontal="center" vertical="center" shrinkToFit="1"/>
    </xf>
    <xf numFmtId="0" fontId="9" fillId="6" borderId="14" xfId="0" applyFont="1" applyFill="1" applyBorder="1" applyAlignment="1">
      <alignment horizontal="center" vertical="center" shrinkToFit="1"/>
    </xf>
    <xf numFmtId="0" fontId="9" fillId="5" borderId="14" xfId="0" applyFont="1" applyFill="1" applyBorder="1" applyAlignment="1">
      <alignment horizontal="center" vertical="center" shrinkToFit="1"/>
    </xf>
    <xf numFmtId="0" fontId="9" fillId="4" borderId="14" xfId="0" applyFont="1" applyFill="1" applyBorder="1" applyAlignment="1">
      <alignment horizontal="center" vertical="center" shrinkToFit="1"/>
    </xf>
    <xf numFmtId="41" fontId="9" fillId="0" borderId="0" xfId="0" applyNumberFormat="1" applyFont="1" applyAlignment="1">
      <alignment horizontal="right" vertical="center" shrinkToFit="1"/>
    </xf>
    <xf numFmtId="0" fontId="0" fillId="9" borderId="0" xfId="0" applyFill="1">
      <alignment vertical="center"/>
    </xf>
    <xf numFmtId="0" fontId="9" fillId="9" borderId="14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 shrinkToFit="1"/>
    </xf>
    <xf numFmtId="0" fontId="0" fillId="10" borderId="0" xfId="0" applyFill="1">
      <alignment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 shrinkToFit="1"/>
    </xf>
    <xf numFmtId="0" fontId="0" fillId="11" borderId="0" xfId="0" applyFill="1">
      <alignment vertical="center"/>
    </xf>
    <xf numFmtId="0" fontId="41" fillId="11" borderId="0" xfId="0" applyFont="1" applyFill="1">
      <alignment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 shrinkToFit="1"/>
    </xf>
    <xf numFmtId="0" fontId="42" fillId="11" borderId="14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38" fontId="20" fillId="0" borderId="0" xfId="1" applyFont="1" applyFill="1">
      <alignment vertical="center"/>
    </xf>
    <xf numFmtId="0" fontId="43" fillId="0" borderId="14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10" fillId="0" borderId="5" xfId="0" applyFont="1" applyBorder="1" applyAlignment="1">
      <alignment vertical="center" shrinkToFit="1"/>
    </xf>
    <xf numFmtId="0" fontId="10" fillId="0" borderId="2" xfId="0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38" fontId="10" fillId="0" borderId="1" xfId="1" applyFont="1" applyFill="1" applyBorder="1" applyAlignment="1" applyProtection="1">
      <alignment horizontal="center" vertical="center"/>
      <protection locked="0"/>
    </xf>
    <xf numFmtId="41" fontId="10" fillId="0" borderId="3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3" fontId="10" fillId="0" borderId="1" xfId="2" applyNumberFormat="1" applyFont="1" applyBorder="1" applyAlignment="1">
      <alignment horizontal="center" vertical="center"/>
    </xf>
    <xf numFmtId="41" fontId="46" fillId="0" borderId="3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41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41" fontId="10" fillId="0" borderId="9" xfId="0" applyNumberFormat="1" applyFont="1" applyBorder="1" applyAlignment="1">
      <alignment horizontal="center" vertical="center"/>
    </xf>
    <xf numFmtId="41" fontId="10" fillId="0" borderId="9" xfId="0" applyNumberFormat="1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41" fontId="30" fillId="0" borderId="0" xfId="0" applyNumberFormat="1" applyFont="1" applyAlignment="1">
      <alignment horizontal="left" vertical="center" indent="3"/>
    </xf>
    <xf numFmtId="0" fontId="30" fillId="0" borderId="0" xfId="0" applyFont="1" applyAlignment="1">
      <alignment horizontal="left" vertical="center" indent="3"/>
    </xf>
    <xf numFmtId="0" fontId="30" fillId="0" borderId="17" xfId="0" applyFont="1" applyBorder="1" applyAlignment="1">
      <alignment horizontal="left" vertical="center" indent="3"/>
    </xf>
    <xf numFmtId="0" fontId="0" fillId="12" borderId="0" xfId="0" applyFill="1">
      <alignment vertical="center"/>
    </xf>
    <xf numFmtId="0" fontId="41" fillId="12" borderId="0" xfId="0" applyFont="1" applyFill="1">
      <alignment vertical="center"/>
    </xf>
    <xf numFmtId="0" fontId="9" fillId="12" borderId="14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shrinkToFit="1"/>
    </xf>
    <xf numFmtId="41" fontId="9" fillId="0" borderId="0" xfId="0" applyNumberFormat="1" applyFont="1" applyAlignment="1">
      <alignment vertical="center" shrinkToFit="1"/>
    </xf>
    <xf numFmtId="0" fontId="10" fillId="0" borderId="14" xfId="0" applyFont="1" applyBorder="1" applyProtection="1">
      <alignment vertical="center"/>
      <protection locked="0"/>
    </xf>
    <xf numFmtId="41" fontId="10" fillId="0" borderId="35" xfId="0" applyNumberFormat="1" applyFont="1" applyBorder="1" applyAlignment="1">
      <alignment horizontal="center" vertical="center"/>
    </xf>
    <xf numFmtId="41" fontId="10" fillId="0" borderId="36" xfId="0" applyNumberFormat="1" applyFont="1" applyBorder="1" applyAlignment="1">
      <alignment horizontal="center" vertical="center"/>
    </xf>
    <xf numFmtId="0" fontId="10" fillId="0" borderId="35" xfId="0" applyFont="1" applyBorder="1" applyProtection="1">
      <alignment vertical="center"/>
      <protection locked="0"/>
    </xf>
    <xf numFmtId="0" fontId="10" fillId="0" borderId="37" xfId="0" applyFont="1" applyBorder="1" applyProtection="1">
      <alignment vertical="center"/>
      <protection locked="0"/>
    </xf>
    <xf numFmtId="41" fontId="9" fillId="0" borderId="0" xfId="0" applyNumberFormat="1" applyFont="1" applyAlignment="1">
      <alignment horizontal="center" vertical="center" shrinkToFit="1"/>
    </xf>
    <xf numFmtId="0" fontId="48" fillId="0" borderId="14" xfId="6" applyNumberFormat="1" applyFont="1" applyFill="1" applyBorder="1" applyAlignment="1" applyProtection="1">
      <alignment horizontal="left" vertical="center" indent="1"/>
    </xf>
    <xf numFmtId="0" fontId="29" fillId="0" borderId="30" xfId="0" applyFont="1" applyBorder="1" applyAlignment="1">
      <alignment horizontal="center" vertical="center" shrinkToFit="1"/>
    </xf>
    <xf numFmtId="0" fontId="29" fillId="0" borderId="31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indent="3"/>
    </xf>
    <xf numFmtId="0" fontId="39" fillId="0" borderId="0" xfId="0" applyFont="1" applyAlignment="1">
      <alignment horizontal="left" vertical="center" indent="3"/>
    </xf>
    <xf numFmtId="0" fontId="0" fillId="0" borderId="14" xfId="0" applyBorder="1" applyAlignment="1">
      <alignment horizontal="center" vertical="center"/>
    </xf>
    <xf numFmtId="0" fontId="29" fillId="0" borderId="0" xfId="0" applyFont="1" applyAlignment="1">
      <alignment horizontal="left" vertical="center" indent="6"/>
    </xf>
    <xf numFmtId="0" fontId="2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58" fontId="14" fillId="0" borderId="11" xfId="0" applyNumberFormat="1" applyFont="1" applyBorder="1" applyAlignment="1">
      <alignment horizontal="left" vertical="center" indent="2" shrinkToFit="1"/>
    </xf>
    <xf numFmtId="58" fontId="14" fillId="0" borderId="9" xfId="0" applyNumberFormat="1" applyFont="1" applyBorder="1" applyAlignment="1">
      <alignment horizontal="left" vertical="center" indent="2" shrinkToFit="1"/>
    </xf>
    <xf numFmtId="41" fontId="13" fillId="0" borderId="11" xfId="0" applyNumberFormat="1" applyFont="1" applyBorder="1" applyAlignment="1">
      <alignment horizontal="center" vertical="center"/>
    </xf>
    <xf numFmtId="41" fontId="13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1" fontId="30" fillId="0" borderId="0" xfId="0" applyNumberFormat="1" applyFont="1" applyAlignment="1">
      <alignment horizontal="left" vertical="top" wrapText="1" indent="3"/>
    </xf>
    <xf numFmtId="41" fontId="30" fillId="0" borderId="17" xfId="0" applyNumberFormat="1" applyFont="1" applyBorder="1" applyAlignment="1">
      <alignment horizontal="left" vertical="top" wrapText="1" indent="3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1" fontId="45" fillId="0" borderId="0" xfId="0" applyNumberFormat="1" applyFont="1" applyAlignment="1">
      <alignment horizontal="center"/>
    </xf>
    <xf numFmtId="41" fontId="45" fillId="0" borderId="11" xfId="0" applyNumberFormat="1" applyFont="1" applyBorder="1" applyAlignment="1">
      <alignment horizontal="center"/>
    </xf>
    <xf numFmtId="0" fontId="37" fillId="0" borderId="15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3" fontId="37" fillId="0" borderId="0" xfId="0" applyNumberFormat="1" applyFont="1" applyAlignment="1">
      <alignment horizontal="center"/>
    </xf>
    <xf numFmtId="3" fontId="37" fillId="0" borderId="11" xfId="0" applyNumberFormat="1" applyFont="1" applyBorder="1" applyAlignment="1">
      <alignment horizontal="center"/>
    </xf>
    <xf numFmtId="3" fontId="30" fillId="0" borderId="0" xfId="0" applyNumberFormat="1" applyFont="1" applyAlignment="1">
      <alignment horizontal="left" vertical="center" indent="2" shrinkToFit="1"/>
    </xf>
    <xf numFmtId="3" fontId="30" fillId="0" borderId="17" xfId="0" applyNumberFormat="1" applyFont="1" applyBorder="1" applyAlignment="1">
      <alignment horizontal="left" vertical="center" indent="2" shrinkToFi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 shrinkToFit="1"/>
    </xf>
    <xf numFmtId="0" fontId="36" fillId="0" borderId="23" xfId="0" applyFont="1" applyBorder="1" applyAlignment="1">
      <alignment horizontal="center" vertical="center" shrinkToFit="1"/>
    </xf>
    <xf numFmtId="0" fontId="36" fillId="0" borderId="13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58" fontId="30" fillId="0" borderId="0" xfId="0" applyNumberFormat="1" applyFont="1" applyAlignment="1">
      <alignment horizontal="left" vertical="top" wrapText="1" indent="3"/>
    </xf>
    <xf numFmtId="0" fontId="34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indent="4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indent="4"/>
    </xf>
    <xf numFmtId="0" fontId="9" fillId="0" borderId="9" xfId="0" applyFont="1" applyBorder="1" applyAlignment="1">
      <alignment horizontal="left" vertical="center" indent="4"/>
    </xf>
    <xf numFmtId="0" fontId="9" fillId="0" borderId="12" xfId="0" applyFont="1" applyBorder="1" applyAlignment="1">
      <alignment horizontal="left" vertical="center" indent="4"/>
    </xf>
    <xf numFmtId="0" fontId="9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22" fillId="6" borderId="8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22" fillId="9" borderId="9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2" fillId="11" borderId="8" xfId="0" applyFont="1" applyFill="1" applyBorder="1" applyAlignment="1">
      <alignment horizontal="center" vertical="center"/>
    </xf>
    <xf numFmtId="0" fontId="22" fillId="11" borderId="9" xfId="0" applyFont="1" applyFill="1" applyBorder="1" applyAlignment="1">
      <alignment horizontal="center" vertical="center"/>
    </xf>
    <xf numFmtId="0" fontId="22" fillId="11" borderId="12" xfId="0" applyFont="1" applyFill="1" applyBorder="1" applyAlignment="1">
      <alignment horizontal="center" vertical="center"/>
    </xf>
    <xf numFmtId="0" fontId="22" fillId="10" borderId="8" xfId="0" applyFont="1" applyFill="1" applyBorder="1" applyAlignment="1">
      <alignment horizontal="center" vertical="center"/>
    </xf>
    <xf numFmtId="0" fontId="22" fillId="10" borderId="9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22" fillId="12" borderId="8" xfId="0" applyFont="1" applyFill="1" applyBorder="1" applyAlignment="1">
      <alignment horizontal="center" vertical="center"/>
    </xf>
    <xf numFmtId="0" fontId="22" fillId="12" borderId="9" xfId="0" applyFont="1" applyFill="1" applyBorder="1" applyAlignment="1">
      <alignment horizontal="center" vertical="center"/>
    </xf>
    <xf numFmtId="0" fontId="22" fillId="12" borderId="12" xfId="0" applyFont="1" applyFill="1" applyBorder="1" applyAlignment="1">
      <alignment horizontal="center" vertical="center"/>
    </xf>
  </cellXfs>
  <cellStyles count="7">
    <cellStyle name="ハイパーリンク" xfId="6" builtinId="8"/>
    <cellStyle name="桁区切り" xfId="1" builtinId="6"/>
    <cellStyle name="通貨" xfId="2" builtinId="7"/>
    <cellStyle name="標準" xfId="0" builtinId="0"/>
    <cellStyle name="標準 2" xfId="3" xr:uid="{00000000-0005-0000-0000-000004000000}"/>
    <cellStyle name="標準 3" xfId="4" xr:uid="{00000000-0005-0000-0000-000005000000}"/>
    <cellStyle name="標準 4" xfId="5" xr:uid="{00000000-0005-0000-0000-000006000000}"/>
  </cellStyles>
  <dxfs count="142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theme="0"/>
      </font>
    </dxf>
    <dxf>
      <fill>
        <patternFill>
          <bgColor rgb="FF00FFFF"/>
        </patternFill>
      </fill>
    </dxf>
    <dxf>
      <font>
        <color theme="0"/>
      </font>
    </dxf>
    <dxf>
      <fill>
        <patternFill>
          <bgColor rgb="FF00FFFF"/>
        </patternFill>
      </fill>
    </dxf>
    <dxf>
      <font>
        <color theme="0"/>
      </font>
    </dxf>
    <dxf>
      <fill>
        <patternFill>
          <bgColor rgb="FF00FFFF"/>
        </patternFill>
      </fill>
    </dxf>
    <dxf>
      <font>
        <color theme="0"/>
      </font>
    </dxf>
    <dxf>
      <fill>
        <patternFill>
          <bgColor rgb="FF00FFFF"/>
        </patternFill>
      </fill>
    </dxf>
    <dxf>
      <font>
        <color theme="0"/>
      </font>
    </dxf>
    <dxf>
      <fill>
        <patternFill>
          <bgColor rgb="FF00FFFF"/>
        </patternFill>
      </fill>
    </dxf>
    <dxf>
      <font>
        <color theme="0"/>
      </font>
    </dxf>
    <dxf>
      <fill>
        <patternFill>
          <bgColor rgb="FF00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</dxfs>
  <tableStyles count="0" defaultTableStyle="TableStyleMedium9" defaultPivotStyle="PivotStyleLight16"/>
  <colors>
    <mruColors>
      <color rgb="FFFFFF99"/>
      <color rgb="FFCCFF99"/>
      <color rgb="FFFF9900"/>
      <color rgb="FFFFFF00"/>
      <color rgb="FF009900"/>
      <color rgb="FFFF00FF"/>
      <color rgb="FFCCFFFF"/>
      <color rgb="FF00FFFF"/>
      <color rgb="FFCCFF3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21442;&#21152;&#26009;&#32013;&#20837;&#31080;!A1"/><Relationship Id="rId13" Type="http://schemas.openxmlformats.org/officeDocument/2006/relationships/hyperlink" Target="#&#12472;&#12517;&#12491;&#12450;&#65314;&#30007;&#65316;!A1"/><Relationship Id="rId18" Type="http://schemas.openxmlformats.org/officeDocument/2006/relationships/hyperlink" Target="#&#12472;&#12517;&#12491;&#12450;&#65315;&#22899;&#65316;!A1"/><Relationship Id="rId3" Type="http://schemas.openxmlformats.org/officeDocument/2006/relationships/hyperlink" Target="#&#12472;&#12517;&#12491;&#12450;&#65313;&#22899;&#65331;!A1"/><Relationship Id="rId21" Type="http://schemas.openxmlformats.org/officeDocument/2006/relationships/hyperlink" Target="#&#19968;&#33324;&#22899;&#65331;!A1"/><Relationship Id="rId7" Type="http://schemas.openxmlformats.org/officeDocument/2006/relationships/hyperlink" Target="#&#12472;&#12517;&#12491;&#12450;&#65314;&#22899;&#65316;!A1"/><Relationship Id="rId12" Type="http://schemas.openxmlformats.org/officeDocument/2006/relationships/hyperlink" Target="#&#12472;&#12517;&#12491;&#12450;&#65316;&#30007;&#65331;!A1"/><Relationship Id="rId17" Type="http://schemas.openxmlformats.org/officeDocument/2006/relationships/hyperlink" Target="#&#12472;&#12517;&#12491;&#12450;&#65316;&#22899;S!A1"/><Relationship Id="rId25" Type="http://schemas.openxmlformats.org/officeDocument/2006/relationships/image" Target="../media/image1.png"/><Relationship Id="rId2" Type="http://schemas.openxmlformats.org/officeDocument/2006/relationships/hyperlink" Target="#&#12472;&#12517;&#12491;&#12450;&#65314;&#30007;&#65331;!A1"/><Relationship Id="rId16" Type="http://schemas.openxmlformats.org/officeDocument/2006/relationships/hyperlink" Target="#&#12472;&#12517;&#12491;&#12450;&#65315;&#22899;&#65331;!A1"/><Relationship Id="rId20" Type="http://schemas.openxmlformats.org/officeDocument/2006/relationships/hyperlink" Target="#&#19968;&#33324;&#30007;&#65331;!A1"/><Relationship Id="rId1" Type="http://schemas.openxmlformats.org/officeDocument/2006/relationships/hyperlink" Target="#&#12472;&#12517;&#12491;&#12450;A&#30007;&#65331;!A1"/><Relationship Id="rId6" Type="http://schemas.openxmlformats.org/officeDocument/2006/relationships/hyperlink" Target="#&#12472;&#12517;&#12491;&#12450;&#65313;&#22899;&#65316;!A1"/><Relationship Id="rId11" Type="http://schemas.openxmlformats.org/officeDocument/2006/relationships/hyperlink" Target="#&#12472;&#12517;&#12491;&#12450;&#65315;&#30007;&#65331;!A1"/><Relationship Id="rId24" Type="http://schemas.openxmlformats.org/officeDocument/2006/relationships/hyperlink" Target="#&#19968;&#33324;&#28151;&#21512;&#65316;!A1"/><Relationship Id="rId5" Type="http://schemas.openxmlformats.org/officeDocument/2006/relationships/hyperlink" Target="#&#12472;&#12517;&#12491;&#12450;&#65313;&#30007;&#65316;!A1"/><Relationship Id="rId15" Type="http://schemas.openxmlformats.org/officeDocument/2006/relationships/hyperlink" Target="#&#12472;&#12517;&#12491;&#12450;&#65316;&#30007;&#65316;!A1"/><Relationship Id="rId23" Type="http://schemas.openxmlformats.org/officeDocument/2006/relationships/hyperlink" Target="#&#19968;&#33324;&#22899;&#65316;!A1"/><Relationship Id="rId10" Type="http://schemas.openxmlformats.org/officeDocument/2006/relationships/hyperlink" Target="#'&#12480;&#12502;&#12523;&#12473;&#20986;&#22580;&#32773;&#21517;&#31807; '!A1"/><Relationship Id="rId19" Type="http://schemas.openxmlformats.org/officeDocument/2006/relationships/hyperlink" Target="#&#12472;&#12517;&#12491;&#12450;&#65316;&#22899;&#65316;!A1"/><Relationship Id="rId4" Type="http://schemas.openxmlformats.org/officeDocument/2006/relationships/hyperlink" Target="#&#12472;&#12517;&#12491;&#12450;&#65314;&#22899;&#65331;!A1"/><Relationship Id="rId9" Type="http://schemas.openxmlformats.org/officeDocument/2006/relationships/hyperlink" Target="#&#12471;&#12531;&#12464;&#12523;&#12473;&#20986;&#22580;&#32773;&#21517;&#31807;!A1"/><Relationship Id="rId14" Type="http://schemas.openxmlformats.org/officeDocument/2006/relationships/hyperlink" Target="#&#12472;&#12517;&#12491;&#12450;&#65315;&#30007;&#65316;!A1"/><Relationship Id="rId22" Type="http://schemas.openxmlformats.org/officeDocument/2006/relationships/hyperlink" Target="#&#19968;&#33324;&#30007;&#65316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2522;&#26412;&#12487;&#12540;&#12479;&#20837;&#21147;&#12471;&#12540;&#12488;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&#22522;&#26412;&#12487;&#12540;&#12479;&#20837;&#21147;&#12471;&#12540;&#12488;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&#22522;&#26412;&#12487;&#12540;&#12479;&#20837;&#21147;&#12471;&#12540;&#12488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16</xdr:row>
      <xdr:rowOff>161924</xdr:rowOff>
    </xdr:from>
    <xdr:to>
      <xdr:col>4</xdr:col>
      <xdr:colOff>552449</xdr:colOff>
      <xdr:row>21</xdr:row>
      <xdr:rowOff>34924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9F7C076-E811-4DCD-96F4-E5CDE2DD8F06}"/>
            </a:ext>
          </a:extLst>
        </xdr:cNvPr>
        <xdr:cNvSpPr/>
      </xdr:nvSpPr>
      <xdr:spPr>
        <a:xfrm>
          <a:off x="5476875" y="5210174"/>
          <a:ext cx="962024" cy="1158875"/>
        </a:xfrm>
        <a:prstGeom prst="wedgeRectCallout">
          <a:avLst>
            <a:gd name="adj1" fmla="val -88697"/>
            <a:gd name="adj2" fmla="val -77646"/>
          </a:avLst>
        </a:prstGeom>
        <a:solidFill>
          <a:schemeClr val="accent6">
            <a:lumMod val="20000"/>
            <a:lumOff val="80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200" b="1">
              <a:solidFill>
                <a:schemeClr val="tx1"/>
              </a:solidFill>
            </a:rPr>
            <a:t>小学生　１</a:t>
          </a:r>
          <a:endParaRPr lang="en-US" altLang="ja-JP" sz="1200" b="1">
            <a:solidFill>
              <a:schemeClr val="tx1"/>
            </a:solidFill>
          </a:endParaRPr>
        </a:p>
        <a:p>
          <a:r>
            <a:rPr lang="ja-JP" altLang="en-US" sz="1200" b="1">
              <a:solidFill>
                <a:schemeClr val="tx1"/>
              </a:solidFill>
            </a:rPr>
            <a:t>中学生　２</a:t>
          </a:r>
          <a:endParaRPr lang="en-US" altLang="ja-JP" sz="1200" b="1">
            <a:solidFill>
              <a:schemeClr val="tx1"/>
            </a:solidFill>
          </a:endParaRPr>
        </a:p>
        <a:p>
          <a:r>
            <a:rPr lang="ja-JP" altLang="en-US" sz="1200" b="1">
              <a:solidFill>
                <a:schemeClr val="tx1"/>
              </a:solidFill>
            </a:rPr>
            <a:t>高校生　３</a:t>
          </a:r>
          <a:endParaRPr lang="en-US" altLang="ja-JP" sz="1200" b="1">
            <a:solidFill>
              <a:schemeClr val="tx1"/>
            </a:solidFill>
          </a:endParaRPr>
        </a:p>
        <a:p>
          <a:r>
            <a:rPr lang="ja-JP" altLang="en-US" sz="1200" b="1">
              <a:solidFill>
                <a:schemeClr val="tx1"/>
              </a:solidFill>
            </a:rPr>
            <a:t>大学生　４</a:t>
          </a:r>
          <a:endParaRPr lang="en-US" altLang="ja-JP" sz="1200" b="1">
            <a:solidFill>
              <a:schemeClr val="tx1"/>
            </a:solidFill>
          </a:endParaRPr>
        </a:p>
        <a:p>
          <a:r>
            <a:rPr lang="ja-JP" altLang="en-US" sz="1200" b="1">
              <a:solidFill>
                <a:schemeClr val="tx1"/>
              </a:solidFill>
            </a:rPr>
            <a:t>一般　４</a:t>
          </a:r>
          <a:endParaRPr lang="en-US" altLang="ja-JP" sz="1200" b="1">
            <a:solidFill>
              <a:schemeClr val="tx1"/>
            </a:solidFill>
          </a:endParaRPr>
        </a:p>
        <a:p>
          <a:r>
            <a:rPr lang="ja-JP" altLang="en-US" sz="1200" b="1">
              <a:solidFill>
                <a:schemeClr val="tx1"/>
              </a:solidFill>
            </a:rPr>
            <a:t>を入力</a:t>
          </a:r>
        </a:p>
      </xdr:txBody>
    </xdr:sp>
    <xdr:clientData/>
  </xdr:twoCellAnchor>
  <xdr:twoCellAnchor editAs="oneCell">
    <xdr:from>
      <xdr:col>3</xdr:col>
      <xdr:colOff>37658</xdr:colOff>
      <xdr:row>11</xdr:row>
      <xdr:rowOff>93023</xdr:rowOff>
    </xdr:from>
    <xdr:to>
      <xdr:col>4</xdr:col>
      <xdr:colOff>534967</xdr:colOff>
      <xdr:row>13</xdr:row>
      <xdr:rowOff>126302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A118879F-D423-4142-9D65-9E83945D3D7F}"/>
            </a:ext>
          </a:extLst>
        </xdr:cNvPr>
        <xdr:cNvSpPr/>
      </xdr:nvSpPr>
      <xdr:spPr>
        <a:xfrm>
          <a:off x="5238308" y="3836348"/>
          <a:ext cx="1183109" cy="566679"/>
        </a:xfrm>
        <a:prstGeom prst="wedgeRectCallout">
          <a:avLst>
            <a:gd name="adj1" fmla="val -129618"/>
            <a:gd name="adj2" fmla="val 17491"/>
          </a:avLst>
        </a:prstGeom>
        <a:solidFill>
          <a:schemeClr val="accent6">
            <a:lumMod val="20000"/>
            <a:lumOff val="80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r>
            <a:rPr lang="en-US" altLang="ja-JP" sz="1400" b="1">
              <a:solidFill>
                <a:schemeClr val="tx1"/>
              </a:solidFill>
            </a:rPr>
            <a:t>4/1</a:t>
          </a:r>
          <a:r>
            <a:rPr lang="ja-JP" altLang="en-US" sz="1400" b="1">
              <a:solidFill>
                <a:schemeClr val="tx1"/>
              </a:solidFill>
            </a:rPr>
            <a:t>のように</a:t>
          </a:r>
          <a:endParaRPr lang="en-US" altLang="ja-JP" sz="1400" b="1">
            <a:solidFill>
              <a:schemeClr val="tx1"/>
            </a:solidFill>
          </a:endParaRPr>
        </a:p>
        <a:p>
          <a:r>
            <a:rPr lang="ja-JP" altLang="en-US" sz="1400" b="1">
              <a:solidFill>
                <a:schemeClr val="tx1"/>
              </a:solidFill>
            </a:rPr>
            <a:t>／で入力</a:t>
          </a:r>
          <a:endParaRPr lang="ja-JP" altLang="en-US" sz="7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142875</xdr:colOff>
      <xdr:row>35</xdr:row>
      <xdr:rowOff>38100</xdr:rowOff>
    </xdr:from>
    <xdr:to>
      <xdr:col>0</xdr:col>
      <xdr:colOff>1724025</xdr:colOff>
      <xdr:row>36</xdr:row>
      <xdr:rowOff>190501</xdr:rowOff>
    </xdr:to>
    <xdr:sp macro="" textlink="">
      <xdr:nvSpPr>
        <xdr:cNvPr id="10" name="四角形: 角度付き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EEA8E6-722E-4F0F-B8B5-EB13D8550019}"/>
            </a:ext>
          </a:extLst>
        </xdr:cNvPr>
        <xdr:cNvSpPr>
          <a:spLocks noChangeAspect="1"/>
        </xdr:cNvSpPr>
      </xdr:nvSpPr>
      <xdr:spPr>
        <a:xfrm>
          <a:off x="142875" y="10220325"/>
          <a:ext cx="1581150" cy="361951"/>
        </a:xfrm>
        <a:prstGeom prst="bevel">
          <a:avLst/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ジュニア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A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男子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0</xdr:col>
      <xdr:colOff>142875</xdr:colOff>
      <xdr:row>37</xdr:row>
      <xdr:rowOff>123825</xdr:rowOff>
    </xdr:from>
    <xdr:to>
      <xdr:col>0</xdr:col>
      <xdr:colOff>1724025</xdr:colOff>
      <xdr:row>39</xdr:row>
      <xdr:rowOff>66676</xdr:rowOff>
    </xdr:to>
    <xdr:sp macro="" textlink="">
      <xdr:nvSpPr>
        <xdr:cNvPr id="16" name="四角形: 角度付き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6BDD08-1782-4F29-B98D-5C98B91FD881}"/>
            </a:ext>
          </a:extLst>
        </xdr:cNvPr>
        <xdr:cNvSpPr>
          <a:spLocks noChangeAspect="1"/>
        </xdr:cNvSpPr>
      </xdr:nvSpPr>
      <xdr:spPr>
        <a:xfrm>
          <a:off x="142875" y="10725150"/>
          <a:ext cx="1581150" cy="361951"/>
        </a:xfrm>
        <a:prstGeom prst="bevel">
          <a:avLst/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ジュニア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B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男子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2276475</xdr:colOff>
      <xdr:row>35</xdr:row>
      <xdr:rowOff>19050</xdr:rowOff>
    </xdr:from>
    <xdr:to>
      <xdr:col>3</xdr:col>
      <xdr:colOff>523875</xdr:colOff>
      <xdr:row>36</xdr:row>
      <xdr:rowOff>171451</xdr:rowOff>
    </xdr:to>
    <xdr:sp macro="" textlink="">
      <xdr:nvSpPr>
        <xdr:cNvPr id="22" name="四角形: 角度付き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DD87E35-04AC-42AB-849D-79DC6B654333}"/>
            </a:ext>
          </a:extLst>
        </xdr:cNvPr>
        <xdr:cNvSpPr>
          <a:spLocks noChangeAspect="1"/>
        </xdr:cNvSpPr>
      </xdr:nvSpPr>
      <xdr:spPr>
        <a:xfrm>
          <a:off x="3686175" y="10201275"/>
          <a:ext cx="1581150" cy="361951"/>
        </a:xfrm>
        <a:prstGeom prst="bevel">
          <a:avLst/>
        </a:prstGeom>
        <a:solidFill>
          <a:srgbClr val="FFCC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ジュニア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A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女子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2276475</xdr:colOff>
      <xdr:row>37</xdr:row>
      <xdr:rowOff>123825</xdr:rowOff>
    </xdr:from>
    <xdr:to>
      <xdr:col>3</xdr:col>
      <xdr:colOff>523875</xdr:colOff>
      <xdr:row>39</xdr:row>
      <xdr:rowOff>66676</xdr:rowOff>
    </xdr:to>
    <xdr:sp macro="" textlink="">
      <xdr:nvSpPr>
        <xdr:cNvPr id="23" name="四角形: 角度付き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DE999C9-60C2-4727-B700-7040A188932E}"/>
            </a:ext>
          </a:extLst>
        </xdr:cNvPr>
        <xdr:cNvSpPr>
          <a:spLocks noChangeAspect="1"/>
        </xdr:cNvSpPr>
      </xdr:nvSpPr>
      <xdr:spPr>
        <a:xfrm>
          <a:off x="3686175" y="10725150"/>
          <a:ext cx="1581150" cy="361951"/>
        </a:xfrm>
        <a:prstGeom prst="bevel">
          <a:avLst/>
        </a:prstGeom>
        <a:solidFill>
          <a:srgbClr val="FFCC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ジュニア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B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女子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485775</xdr:colOff>
      <xdr:row>35</xdr:row>
      <xdr:rowOff>19050</xdr:rowOff>
    </xdr:from>
    <xdr:to>
      <xdr:col>1</xdr:col>
      <xdr:colOff>2066925</xdr:colOff>
      <xdr:row>36</xdr:row>
      <xdr:rowOff>171451</xdr:rowOff>
    </xdr:to>
    <xdr:sp macro="" textlink="">
      <xdr:nvSpPr>
        <xdr:cNvPr id="29" name="四角形: 角度付き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D720000-3998-48CD-A0A8-74C49BDE65A4}"/>
            </a:ext>
          </a:extLst>
        </xdr:cNvPr>
        <xdr:cNvSpPr>
          <a:spLocks noChangeAspect="1"/>
        </xdr:cNvSpPr>
      </xdr:nvSpPr>
      <xdr:spPr>
        <a:xfrm>
          <a:off x="1895475" y="10201275"/>
          <a:ext cx="1581150" cy="361951"/>
        </a:xfrm>
        <a:prstGeom prst="bevel">
          <a:avLst/>
        </a:prstGeom>
        <a:solidFill>
          <a:srgbClr val="99FF66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ジュニア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A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男子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4</xdr:col>
      <xdr:colOff>76200</xdr:colOff>
      <xdr:row>35</xdr:row>
      <xdr:rowOff>19050</xdr:rowOff>
    </xdr:from>
    <xdr:to>
      <xdr:col>6</xdr:col>
      <xdr:colOff>400050</xdr:colOff>
      <xdr:row>36</xdr:row>
      <xdr:rowOff>171451</xdr:rowOff>
    </xdr:to>
    <xdr:sp macro="" textlink="">
      <xdr:nvSpPr>
        <xdr:cNvPr id="34" name="四角形: 角度付き 3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275E4A4-3C74-4D60-8298-80F0CE825AF3}"/>
            </a:ext>
          </a:extLst>
        </xdr:cNvPr>
        <xdr:cNvSpPr>
          <a:spLocks noChangeAspect="1"/>
        </xdr:cNvSpPr>
      </xdr:nvSpPr>
      <xdr:spPr>
        <a:xfrm>
          <a:off x="5505450" y="10201275"/>
          <a:ext cx="1581150" cy="361951"/>
        </a:xfrm>
        <a:prstGeom prst="bevel">
          <a:avLst/>
        </a:prstGeom>
        <a:solidFill>
          <a:srgbClr val="FFFF99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ジュニア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A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女子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4</xdr:col>
      <xdr:colOff>76200</xdr:colOff>
      <xdr:row>37</xdr:row>
      <xdr:rowOff>123825</xdr:rowOff>
    </xdr:from>
    <xdr:to>
      <xdr:col>6</xdr:col>
      <xdr:colOff>400050</xdr:colOff>
      <xdr:row>39</xdr:row>
      <xdr:rowOff>66676</xdr:rowOff>
    </xdr:to>
    <xdr:sp macro="" textlink="">
      <xdr:nvSpPr>
        <xdr:cNvPr id="35" name="四角形: 角度付き 3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49ADE45-5B50-40EC-BE32-E61DF47F8717}"/>
            </a:ext>
          </a:extLst>
        </xdr:cNvPr>
        <xdr:cNvSpPr>
          <a:spLocks noChangeAspect="1"/>
        </xdr:cNvSpPr>
      </xdr:nvSpPr>
      <xdr:spPr>
        <a:xfrm>
          <a:off x="5505450" y="10725150"/>
          <a:ext cx="1581150" cy="361951"/>
        </a:xfrm>
        <a:prstGeom prst="bevel">
          <a:avLst/>
        </a:prstGeom>
        <a:solidFill>
          <a:srgbClr val="FFFF99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ジュニア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B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女子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0</xdr:col>
      <xdr:colOff>152400</xdr:colOff>
      <xdr:row>25</xdr:row>
      <xdr:rowOff>41414</xdr:rowOff>
    </xdr:from>
    <xdr:to>
      <xdr:col>0</xdr:col>
      <xdr:colOff>1733550</xdr:colOff>
      <xdr:row>27</xdr:row>
      <xdr:rowOff>200027</xdr:rowOff>
    </xdr:to>
    <xdr:sp macro="" textlink="">
      <xdr:nvSpPr>
        <xdr:cNvPr id="40" name="四角形: 角度付き 3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BA60D24-6DBD-436C-8816-2963BD903946}"/>
            </a:ext>
          </a:extLst>
        </xdr:cNvPr>
        <xdr:cNvSpPr>
          <a:spLocks noChangeAspect="1"/>
        </xdr:cNvSpPr>
      </xdr:nvSpPr>
      <xdr:spPr>
        <a:xfrm>
          <a:off x="152400" y="8705023"/>
          <a:ext cx="1579493" cy="630720"/>
        </a:xfrm>
        <a:prstGeom prst="bevel">
          <a:avLst>
            <a:gd name="adj" fmla="val 7247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参加料納入票</a:t>
          </a:r>
        </a:p>
      </xdr:txBody>
    </xdr:sp>
    <xdr:clientData/>
  </xdr:twoCellAnchor>
  <xdr:twoCellAnchor editAs="oneCell">
    <xdr:from>
      <xdr:col>8</xdr:col>
      <xdr:colOff>81643</xdr:colOff>
      <xdr:row>24</xdr:row>
      <xdr:rowOff>260351</xdr:rowOff>
    </xdr:from>
    <xdr:to>
      <xdr:col>10</xdr:col>
      <xdr:colOff>789214</xdr:colOff>
      <xdr:row>27</xdr:row>
      <xdr:rowOff>122367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44FAE78-0848-4FBC-8ACB-0E8ACA96AE25}"/>
            </a:ext>
          </a:extLst>
        </xdr:cNvPr>
        <xdr:cNvSpPr/>
      </xdr:nvSpPr>
      <xdr:spPr>
        <a:xfrm>
          <a:off x="7495268" y="7896226"/>
          <a:ext cx="2945946" cy="703391"/>
        </a:xfrm>
        <a:prstGeom prst="wedgeRectCallout">
          <a:avLst>
            <a:gd name="adj1" fmla="val -20511"/>
            <a:gd name="adj2" fmla="val 73541"/>
          </a:avLst>
        </a:prstGeom>
        <a:solidFill>
          <a:srgbClr val="66FF6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入力後、参加数が一致しているか確認してください。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2281849</xdr:colOff>
      <xdr:row>25</xdr:row>
      <xdr:rowOff>24848</xdr:rowOff>
    </xdr:from>
    <xdr:to>
      <xdr:col>3</xdr:col>
      <xdr:colOff>518895</xdr:colOff>
      <xdr:row>27</xdr:row>
      <xdr:rowOff>205206</xdr:rowOff>
    </xdr:to>
    <xdr:sp macro="" textlink="">
      <xdr:nvSpPr>
        <xdr:cNvPr id="26" name="四角形: 角度付き 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ED59E4A-5918-4DB6-9DD0-D85F45740700}"/>
            </a:ext>
          </a:extLst>
        </xdr:cNvPr>
        <xdr:cNvSpPr>
          <a:spLocks noChangeAspect="1"/>
        </xdr:cNvSpPr>
      </xdr:nvSpPr>
      <xdr:spPr>
        <a:xfrm>
          <a:off x="3689892" y="8688457"/>
          <a:ext cx="1574938" cy="652465"/>
        </a:xfrm>
        <a:prstGeom prst="bevel">
          <a:avLst>
            <a:gd name="adj" fmla="val 6672"/>
          </a:avLst>
        </a:prstGeom>
        <a:solidFill>
          <a:srgbClr val="7030A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シングルス名簿確認用一覧</a:t>
          </a:r>
        </a:p>
      </xdr:txBody>
    </xdr:sp>
    <xdr:clientData/>
  </xdr:twoCellAnchor>
  <xdr:twoCellAnchor editAs="oneCell">
    <xdr:from>
      <xdr:col>4</xdr:col>
      <xdr:colOff>57981</xdr:colOff>
      <xdr:row>25</xdr:row>
      <xdr:rowOff>24849</xdr:rowOff>
    </xdr:from>
    <xdr:to>
      <xdr:col>6</xdr:col>
      <xdr:colOff>373962</xdr:colOff>
      <xdr:row>27</xdr:row>
      <xdr:rowOff>205207</xdr:rowOff>
    </xdr:to>
    <xdr:sp macro="" textlink="">
      <xdr:nvSpPr>
        <xdr:cNvPr id="27" name="四角形: 角度付き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5A29807-6A3E-47A8-B533-E0E3AD5E8C41}"/>
            </a:ext>
          </a:extLst>
        </xdr:cNvPr>
        <xdr:cNvSpPr>
          <a:spLocks noChangeAspect="1"/>
        </xdr:cNvSpPr>
      </xdr:nvSpPr>
      <xdr:spPr>
        <a:xfrm>
          <a:off x="5491372" y="8688458"/>
          <a:ext cx="1574938" cy="652465"/>
        </a:xfrm>
        <a:prstGeom prst="bevel">
          <a:avLst>
            <a:gd name="adj" fmla="val 6672"/>
          </a:avLst>
        </a:prstGeom>
        <a:solidFill>
          <a:srgbClr val="7030A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ダブルス名簿</a:t>
          </a:r>
          <a:endParaRPr kumimoji="1" lang="en-US" altLang="ja-JP" sz="1400" b="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/>
          <a:r>
            <a:rPr kumimoji="1" lang="ja-JP" altLang="en-US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確認用一覧</a:t>
          </a:r>
        </a:p>
      </xdr:txBody>
    </xdr:sp>
    <xdr:clientData/>
  </xdr:twoCellAnchor>
  <xdr:twoCellAnchor editAs="oneCell">
    <xdr:from>
      <xdr:col>0</xdr:col>
      <xdr:colOff>145678</xdr:colOff>
      <xdr:row>39</xdr:row>
      <xdr:rowOff>203948</xdr:rowOff>
    </xdr:from>
    <xdr:to>
      <xdr:col>0</xdr:col>
      <xdr:colOff>1726828</xdr:colOff>
      <xdr:row>41</xdr:row>
      <xdr:rowOff>143436</xdr:rowOff>
    </xdr:to>
    <xdr:sp macro="" textlink="">
      <xdr:nvSpPr>
        <xdr:cNvPr id="28" name="四角形: 角度付き 2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EA35DF4-5EE9-40C1-BA4A-F53F10414648}"/>
            </a:ext>
          </a:extLst>
        </xdr:cNvPr>
        <xdr:cNvSpPr>
          <a:spLocks noChangeAspect="1"/>
        </xdr:cNvSpPr>
      </xdr:nvSpPr>
      <xdr:spPr>
        <a:xfrm>
          <a:off x="145678" y="11224373"/>
          <a:ext cx="1581150" cy="358588"/>
        </a:xfrm>
        <a:prstGeom prst="bevel">
          <a:avLst/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ジュニア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C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男子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0</xdr:col>
      <xdr:colOff>134472</xdr:colOff>
      <xdr:row>42</xdr:row>
      <xdr:rowOff>95250</xdr:rowOff>
    </xdr:from>
    <xdr:to>
      <xdr:col>0</xdr:col>
      <xdr:colOff>1715622</xdr:colOff>
      <xdr:row>44</xdr:row>
      <xdr:rowOff>34738</xdr:rowOff>
    </xdr:to>
    <xdr:sp macro="" textlink="">
      <xdr:nvSpPr>
        <xdr:cNvPr id="32" name="四角形: 角度付き 3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7FDE1AD-E003-4E7D-8DA7-1C984395668D}"/>
            </a:ext>
          </a:extLst>
        </xdr:cNvPr>
        <xdr:cNvSpPr>
          <a:spLocks noChangeAspect="1"/>
        </xdr:cNvSpPr>
      </xdr:nvSpPr>
      <xdr:spPr>
        <a:xfrm>
          <a:off x="134472" y="11744325"/>
          <a:ext cx="1581150" cy="358588"/>
        </a:xfrm>
        <a:prstGeom prst="bevel">
          <a:avLst/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ジュニア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男子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481857</xdr:colOff>
      <xdr:row>37</xdr:row>
      <xdr:rowOff>114300</xdr:rowOff>
    </xdr:from>
    <xdr:to>
      <xdr:col>1</xdr:col>
      <xdr:colOff>2063007</xdr:colOff>
      <xdr:row>39</xdr:row>
      <xdr:rowOff>57151</xdr:rowOff>
    </xdr:to>
    <xdr:sp macro="" textlink="">
      <xdr:nvSpPr>
        <xdr:cNvPr id="33" name="四角形: 角度付き 3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1A1CDFB-23E2-46F0-8B4A-F1C7F08B11D6}"/>
            </a:ext>
          </a:extLst>
        </xdr:cNvPr>
        <xdr:cNvSpPr>
          <a:spLocks noChangeAspect="1"/>
        </xdr:cNvSpPr>
      </xdr:nvSpPr>
      <xdr:spPr>
        <a:xfrm>
          <a:off x="1891557" y="10715625"/>
          <a:ext cx="1581150" cy="361951"/>
        </a:xfrm>
        <a:prstGeom prst="bevel">
          <a:avLst/>
        </a:prstGeom>
        <a:solidFill>
          <a:srgbClr val="99FF66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ジュニア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B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男子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481856</xdr:colOff>
      <xdr:row>40</xdr:row>
      <xdr:rowOff>5602</xdr:rowOff>
    </xdr:from>
    <xdr:to>
      <xdr:col>1</xdr:col>
      <xdr:colOff>2063006</xdr:colOff>
      <xdr:row>41</xdr:row>
      <xdr:rowOff>154640</xdr:rowOff>
    </xdr:to>
    <xdr:sp macro="" textlink="">
      <xdr:nvSpPr>
        <xdr:cNvPr id="37" name="四角形: 角度付き 3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72FCB84A-E72D-4A07-A3CF-6CF3A4158245}"/>
            </a:ext>
          </a:extLst>
        </xdr:cNvPr>
        <xdr:cNvSpPr>
          <a:spLocks noChangeAspect="1"/>
        </xdr:cNvSpPr>
      </xdr:nvSpPr>
      <xdr:spPr>
        <a:xfrm>
          <a:off x="1891556" y="11235577"/>
          <a:ext cx="1581150" cy="358588"/>
        </a:xfrm>
        <a:prstGeom prst="bevel">
          <a:avLst/>
        </a:prstGeom>
        <a:solidFill>
          <a:srgbClr val="99FF66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ジュニア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C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男子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481858</xdr:colOff>
      <xdr:row>42</xdr:row>
      <xdr:rowOff>106454</xdr:rowOff>
    </xdr:from>
    <xdr:to>
      <xdr:col>1</xdr:col>
      <xdr:colOff>2063008</xdr:colOff>
      <xdr:row>44</xdr:row>
      <xdr:rowOff>45942</xdr:rowOff>
    </xdr:to>
    <xdr:sp macro="" textlink="">
      <xdr:nvSpPr>
        <xdr:cNvPr id="38" name="四角形: 角度付き 3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2D09EDAC-3CCB-46CF-805D-13F3360CB024}"/>
            </a:ext>
          </a:extLst>
        </xdr:cNvPr>
        <xdr:cNvSpPr>
          <a:spLocks noChangeAspect="1"/>
        </xdr:cNvSpPr>
      </xdr:nvSpPr>
      <xdr:spPr>
        <a:xfrm>
          <a:off x="1891558" y="11755529"/>
          <a:ext cx="1581150" cy="358588"/>
        </a:xfrm>
        <a:prstGeom prst="bevel">
          <a:avLst/>
        </a:prstGeom>
        <a:solidFill>
          <a:srgbClr val="99FF66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ジュニア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男子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2285996</xdr:colOff>
      <xdr:row>40</xdr:row>
      <xdr:rowOff>5602</xdr:rowOff>
    </xdr:from>
    <xdr:to>
      <xdr:col>3</xdr:col>
      <xdr:colOff>533396</xdr:colOff>
      <xdr:row>41</xdr:row>
      <xdr:rowOff>154640</xdr:rowOff>
    </xdr:to>
    <xdr:sp macro="" textlink="">
      <xdr:nvSpPr>
        <xdr:cNvPr id="39" name="四角形: 角度付き 3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E9BD9CD-3C96-4834-B1C0-CE250D532FCE}"/>
            </a:ext>
          </a:extLst>
        </xdr:cNvPr>
        <xdr:cNvSpPr>
          <a:spLocks noChangeAspect="1"/>
        </xdr:cNvSpPr>
      </xdr:nvSpPr>
      <xdr:spPr>
        <a:xfrm>
          <a:off x="3695696" y="11235577"/>
          <a:ext cx="1581150" cy="358588"/>
        </a:xfrm>
        <a:prstGeom prst="bevel">
          <a:avLst/>
        </a:prstGeom>
        <a:solidFill>
          <a:srgbClr val="FFCC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ジュニア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C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女子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2274793</xdr:colOff>
      <xdr:row>42</xdr:row>
      <xdr:rowOff>95248</xdr:rowOff>
    </xdr:from>
    <xdr:to>
      <xdr:col>3</xdr:col>
      <xdr:colOff>522193</xdr:colOff>
      <xdr:row>44</xdr:row>
      <xdr:rowOff>34736</xdr:rowOff>
    </xdr:to>
    <xdr:sp macro="" textlink="">
      <xdr:nvSpPr>
        <xdr:cNvPr id="42" name="四角形: 角度付き 41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2C0540E0-1414-4D29-8026-B249E12203D7}"/>
            </a:ext>
          </a:extLst>
        </xdr:cNvPr>
        <xdr:cNvSpPr>
          <a:spLocks noChangeAspect="1"/>
        </xdr:cNvSpPr>
      </xdr:nvSpPr>
      <xdr:spPr>
        <a:xfrm>
          <a:off x="3684493" y="11744323"/>
          <a:ext cx="1581150" cy="358588"/>
        </a:xfrm>
        <a:prstGeom prst="bevel">
          <a:avLst/>
        </a:prstGeom>
        <a:solidFill>
          <a:srgbClr val="FFCC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ジュニア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女子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4</xdr:col>
      <xdr:colOff>89648</xdr:colOff>
      <xdr:row>40</xdr:row>
      <xdr:rowOff>5602</xdr:rowOff>
    </xdr:from>
    <xdr:to>
      <xdr:col>6</xdr:col>
      <xdr:colOff>413498</xdr:colOff>
      <xdr:row>41</xdr:row>
      <xdr:rowOff>154640</xdr:rowOff>
    </xdr:to>
    <xdr:sp macro="" textlink="">
      <xdr:nvSpPr>
        <xdr:cNvPr id="43" name="四角形: 角度付き 4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A42D7415-D36D-44F6-8A0F-15CFAB48970D}"/>
            </a:ext>
          </a:extLst>
        </xdr:cNvPr>
        <xdr:cNvSpPr>
          <a:spLocks noChangeAspect="1"/>
        </xdr:cNvSpPr>
      </xdr:nvSpPr>
      <xdr:spPr>
        <a:xfrm>
          <a:off x="5518898" y="11235577"/>
          <a:ext cx="1581150" cy="358588"/>
        </a:xfrm>
        <a:prstGeom prst="bevel">
          <a:avLst/>
        </a:prstGeom>
        <a:solidFill>
          <a:srgbClr val="FFFF99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ジュニア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C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女子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4</xdr:col>
      <xdr:colOff>89648</xdr:colOff>
      <xdr:row>42</xdr:row>
      <xdr:rowOff>84044</xdr:rowOff>
    </xdr:from>
    <xdr:to>
      <xdr:col>6</xdr:col>
      <xdr:colOff>413498</xdr:colOff>
      <xdr:row>44</xdr:row>
      <xdr:rowOff>23532</xdr:rowOff>
    </xdr:to>
    <xdr:sp macro="" textlink="">
      <xdr:nvSpPr>
        <xdr:cNvPr id="44" name="四角形: 角度付き 43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9D6A44C8-38BF-401B-926B-462D151A3DA4}"/>
            </a:ext>
          </a:extLst>
        </xdr:cNvPr>
        <xdr:cNvSpPr>
          <a:spLocks noChangeAspect="1"/>
        </xdr:cNvSpPr>
      </xdr:nvSpPr>
      <xdr:spPr>
        <a:xfrm>
          <a:off x="5518898" y="11733119"/>
          <a:ext cx="1581150" cy="358588"/>
        </a:xfrm>
        <a:prstGeom prst="bevel">
          <a:avLst/>
        </a:prstGeom>
        <a:solidFill>
          <a:srgbClr val="FFFF99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ジュニア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女子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3</xdr:col>
      <xdr:colOff>238125</xdr:colOff>
      <xdr:row>21</xdr:row>
      <xdr:rowOff>66676</xdr:rowOff>
    </xdr:from>
    <xdr:to>
      <xdr:col>4</xdr:col>
      <xdr:colOff>514351</xdr:colOff>
      <xdr:row>23</xdr:row>
      <xdr:rowOff>142876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59523AEC-25DC-4A79-9D21-B82FA0EA7A6E}"/>
            </a:ext>
          </a:extLst>
        </xdr:cNvPr>
        <xdr:cNvSpPr/>
      </xdr:nvSpPr>
      <xdr:spPr>
        <a:xfrm>
          <a:off x="5438775" y="6400801"/>
          <a:ext cx="962026" cy="590550"/>
        </a:xfrm>
        <a:prstGeom prst="wedgeRectCallout">
          <a:avLst>
            <a:gd name="adj1" fmla="val -124377"/>
            <a:gd name="adj2" fmla="val -111617"/>
          </a:avLst>
        </a:prstGeom>
        <a:solidFill>
          <a:schemeClr val="accent6">
            <a:lumMod val="20000"/>
            <a:lumOff val="80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r>
            <a:rPr lang="ja-JP" altLang="en-US" sz="1000" b="1">
              <a:solidFill>
                <a:schemeClr val="tx1"/>
              </a:solidFill>
            </a:rPr>
            <a:t>協会登録の有無は、今回は不要</a:t>
          </a:r>
          <a:endParaRPr lang="ja-JP" altLang="en-US" sz="105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142875</xdr:colOff>
      <xdr:row>29</xdr:row>
      <xdr:rowOff>161925</xdr:rowOff>
    </xdr:from>
    <xdr:to>
      <xdr:col>0</xdr:col>
      <xdr:colOff>1724025</xdr:colOff>
      <xdr:row>31</xdr:row>
      <xdr:rowOff>104776</xdr:rowOff>
    </xdr:to>
    <xdr:sp macro="" textlink="">
      <xdr:nvSpPr>
        <xdr:cNvPr id="30" name="四角形: 角度付き 2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E6164820-5EF5-4412-9964-6912115A35FC}"/>
            </a:ext>
          </a:extLst>
        </xdr:cNvPr>
        <xdr:cNvSpPr>
          <a:spLocks noChangeAspect="1"/>
        </xdr:cNvSpPr>
      </xdr:nvSpPr>
      <xdr:spPr>
        <a:xfrm>
          <a:off x="142875" y="9086850"/>
          <a:ext cx="1581150" cy="361951"/>
        </a:xfrm>
        <a:prstGeom prst="bevel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一般　男子</a:t>
          </a:r>
          <a:r>
            <a:rPr kumimoji="1" lang="en-US" altLang="ja-JP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2276475</xdr:colOff>
      <xdr:row>29</xdr:row>
      <xdr:rowOff>142875</xdr:rowOff>
    </xdr:from>
    <xdr:to>
      <xdr:col>3</xdr:col>
      <xdr:colOff>523875</xdr:colOff>
      <xdr:row>31</xdr:row>
      <xdr:rowOff>85726</xdr:rowOff>
    </xdr:to>
    <xdr:sp macro="" textlink="">
      <xdr:nvSpPr>
        <xdr:cNvPr id="31" name="四角形: 角度付き 3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F9C2C5DB-58D9-4EA6-8B6D-E69F0E344E3B}"/>
            </a:ext>
          </a:extLst>
        </xdr:cNvPr>
        <xdr:cNvSpPr>
          <a:spLocks noChangeAspect="1"/>
        </xdr:cNvSpPr>
      </xdr:nvSpPr>
      <xdr:spPr>
        <a:xfrm>
          <a:off x="3686175" y="9067800"/>
          <a:ext cx="1581150" cy="361951"/>
        </a:xfrm>
        <a:prstGeom prst="bevel">
          <a:avLst/>
        </a:prstGeom>
        <a:solidFill>
          <a:srgbClr val="FF00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一般　女子</a:t>
          </a:r>
          <a:r>
            <a:rPr kumimoji="1" lang="en-US" altLang="ja-JP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485775</xdr:colOff>
      <xdr:row>29</xdr:row>
      <xdr:rowOff>142875</xdr:rowOff>
    </xdr:from>
    <xdr:to>
      <xdr:col>1</xdr:col>
      <xdr:colOff>2066925</xdr:colOff>
      <xdr:row>31</xdr:row>
      <xdr:rowOff>85726</xdr:rowOff>
    </xdr:to>
    <xdr:sp macro="" textlink="">
      <xdr:nvSpPr>
        <xdr:cNvPr id="36" name="四角形: 角度付き 35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127CEF9-FD4B-46AB-9775-7A3BDB332020}"/>
            </a:ext>
          </a:extLst>
        </xdr:cNvPr>
        <xdr:cNvSpPr>
          <a:spLocks noChangeAspect="1"/>
        </xdr:cNvSpPr>
      </xdr:nvSpPr>
      <xdr:spPr>
        <a:xfrm>
          <a:off x="1895475" y="9067800"/>
          <a:ext cx="1581150" cy="361951"/>
        </a:xfrm>
        <a:prstGeom prst="bevel">
          <a:avLst/>
        </a:prstGeom>
        <a:solidFill>
          <a:srgbClr val="0099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一般　男子</a:t>
          </a:r>
          <a:r>
            <a:rPr kumimoji="1" lang="en-US" altLang="ja-JP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4</xdr:col>
      <xdr:colOff>76200</xdr:colOff>
      <xdr:row>29</xdr:row>
      <xdr:rowOff>142875</xdr:rowOff>
    </xdr:from>
    <xdr:to>
      <xdr:col>6</xdr:col>
      <xdr:colOff>400050</xdr:colOff>
      <xdr:row>31</xdr:row>
      <xdr:rowOff>85726</xdr:rowOff>
    </xdr:to>
    <xdr:sp macro="" textlink="">
      <xdr:nvSpPr>
        <xdr:cNvPr id="45" name="四角形: 角度付き 4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1426ACD5-2455-4D5F-A9DE-F26472010A17}"/>
            </a:ext>
          </a:extLst>
        </xdr:cNvPr>
        <xdr:cNvSpPr>
          <a:spLocks noChangeAspect="1"/>
        </xdr:cNvSpPr>
      </xdr:nvSpPr>
      <xdr:spPr>
        <a:xfrm>
          <a:off x="5505450" y="9067800"/>
          <a:ext cx="1581150" cy="361951"/>
        </a:xfrm>
        <a:prstGeom prst="bevel">
          <a:avLst/>
        </a:prstGeom>
        <a:solidFill>
          <a:srgbClr val="FF99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一般　女子</a:t>
          </a:r>
          <a:r>
            <a:rPr kumimoji="1" lang="en-US" altLang="ja-JP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1371600</xdr:colOff>
      <xdr:row>32</xdr:row>
      <xdr:rowOff>9525</xdr:rowOff>
    </xdr:from>
    <xdr:to>
      <xdr:col>2</xdr:col>
      <xdr:colOff>304800</xdr:colOff>
      <xdr:row>33</xdr:row>
      <xdr:rowOff>158563</xdr:rowOff>
    </xdr:to>
    <xdr:sp macro="" textlink="">
      <xdr:nvSpPr>
        <xdr:cNvPr id="47" name="四角形: 角度付き 46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A7B33FB9-D4B4-42A2-9A98-3C30691D534E}"/>
            </a:ext>
          </a:extLst>
        </xdr:cNvPr>
        <xdr:cNvSpPr>
          <a:spLocks noChangeAspect="1"/>
        </xdr:cNvSpPr>
      </xdr:nvSpPr>
      <xdr:spPr>
        <a:xfrm>
          <a:off x="2781300" y="9563100"/>
          <a:ext cx="1581150" cy="358588"/>
        </a:xfrm>
        <a:prstGeom prst="bevel">
          <a:avLst/>
        </a:prstGeom>
        <a:solidFill>
          <a:srgbClr val="FF00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一般　混合</a:t>
          </a:r>
          <a:r>
            <a:rPr kumimoji="1" lang="en-US" altLang="ja-JP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14</xdr:col>
      <xdr:colOff>48508</xdr:colOff>
      <xdr:row>23</xdr:row>
      <xdr:rowOff>181434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F3BDB9F-505F-D787-7BA0-72D51F5CF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7143750" y="3743325"/>
          <a:ext cx="6325483" cy="32865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4F946C-4B84-4B21-838C-2273CE6D4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E9C5B2-3625-49D7-95B1-ABA3B01B3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ECA1DF-8728-4BB0-833F-E4B78F806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EC6ED0-E48D-45BD-ACB6-418A7B1AC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D819D9-B1E0-473B-BD71-0403DE009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D5FC46-536A-4D36-A21B-CC2D9D35D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1A1795-C3BB-4E41-96C1-CE0CBC915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85FEA-F1B2-4B99-8FCB-1CC9B8FF3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366120-0264-4B6F-9398-36F82102B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C8103D-76EA-43D9-B9FE-F51020D96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270063</xdr:colOff>
      <xdr:row>0</xdr:row>
      <xdr:rowOff>95250</xdr:rowOff>
    </xdr:from>
    <xdr:to>
      <xdr:col>12</xdr:col>
      <xdr:colOff>458881</xdr:colOff>
      <xdr:row>3</xdr:row>
      <xdr:rowOff>20380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4CC948-ACB7-4C81-9323-E1440A539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6676" y="9525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5BA20E-FB99-4F12-A325-3BA16C441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B7CCD6-BE06-4EA9-B01D-FA2D634B7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099234-D9F9-46FE-B577-F7ACF456E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FFDA76-4C77-401E-B967-A723E5BCF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411997</xdr:colOff>
      <xdr:row>2</xdr:row>
      <xdr:rowOff>133350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0056DF-787F-4D76-B44E-0EBB7F237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7797" cy="476250"/>
        </a:xfrm>
        <a:prstGeom prst="rect">
          <a:avLst/>
        </a:prstGeom>
      </xdr:spPr>
    </xdr:pic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411997</xdr:colOff>
      <xdr:row>2</xdr:row>
      <xdr:rowOff>133350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B43F06-4003-47D6-BA27-FA6F0B6FD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7797" cy="476250"/>
        </a:xfrm>
        <a:prstGeom prst="rect">
          <a:avLst/>
        </a:prstGeom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56D32E-6BA5-498F-BB4C-6CEE82160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3" name="図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ACA08C-2D15-4174-BEF0-77A219270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06F4C0-4843-4626-8D73-CE3FE9917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BA1338-BA58-4BAF-861E-C2A590CEF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25CC88-7D8A-4C6D-9B9F-EFB53645A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43E3B1-534B-44F7-A68B-6DB001353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BD2F64-4CF7-447C-8693-A4132CAB8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oshioka\My%20Documents\&#12401;&#12381;&#12420;&#12429;&#36939;&#21942;&#26412;&#37096;\&#22823;&#20250;&#36939;&#21942;\&#20853;&#24235;&#30476;&#21332;&#20250;&#21508;&#36899;&#30431;&#22823;&#20250;\&#31038;&#20250;&#20154;&#36899;&#30431;\&#22243;&#20307;&#25126;\&#31532;&#65301;&#65301;&#22238;&#31179;&#23395;&#22243;&#20307;\&#20853;&#24235;&#30476;&#31038;&#20250;&#20154;&#12463;&#12521;&#12502;&#22243;&#20307;&#12522;&#12540;&#12464;&#25126;&#21442;&#21152;&#20104;&#23450;&#12463;&#12521;&#124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suto\AppData\Local\Temp\2013&#24180;&#24230;&#31532;62&#22238;&#36817;&#30079;&#32207;&#21512;&#36984;&#25163;&#27177;&#22823;&#20250;&#12503;&#12525;&#12464;&#12521;&#12512;092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tarlight1999\Documents\&#12400;&#12393;&#12415;&#12435;&#12392;&#12435;\&#12502;&#12525;&#12483;&#12463;&#22823;&#20250;2007_8_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oshioka\My%20Documents\&#12401;&#12381;&#12420;&#12429;&#36939;&#21942;&#26412;&#37096;\&#22823;&#20250;&#36939;&#21942;\&#20853;&#24235;&#30476;&#21332;&#20250;&#21508;&#36899;&#30431;&#22823;&#20250;\&#31038;&#20250;&#20154;&#36899;&#30431;\&#22243;&#20307;&#25126;\&#31532;&#65301;&#65303;&#22238;&#31179;&#23395;&#22243;&#20307;\&#12401;&#12381;&#12420;&#12429;&#36939;&#21942;&#26412;&#37096;\&#22823;&#20250;&#36939;&#21942;\&#20853;&#24235;&#30476;&#21332;&#20250;&#21508;&#36899;&#30431;&#22823;&#20250;\&#31038;&#20250;&#20154;&#36899;&#30431;\&#22243;&#20307;&#25126;\&#31532;&#65301;&#65302;&#22238;&#26149;&#23395;&#22243;&#20307;\&#20853;&#24235;&#30476;&#31038;&#20250;&#20154;&#12463;&#12521;&#12502;&#22243;&#20307;&#12522;&#12540;&#12464;&#25126;&#21442;&#21152;&#20104;&#23450;&#12463;&#12521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チーム名(男子)"/>
      <sheetName val="非印刷選手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非印刷選手"/>
      <sheetName val="表紙"/>
      <sheetName val="挨拶 "/>
      <sheetName val="歓迎のことば"/>
      <sheetName val="式次第"/>
      <sheetName val="大会役員"/>
      <sheetName val="競技役員"/>
      <sheetName val="注意事項"/>
      <sheetName val="タイムテーブル"/>
      <sheetName val="MS"/>
      <sheetName val="WS"/>
      <sheetName val="MD"/>
      <sheetName val="WD"/>
      <sheetName val="XD"/>
      <sheetName val="栄光のあと１"/>
      <sheetName val="栄光のあと２"/>
      <sheetName val="栄光のあと３"/>
      <sheetName val="非印刷最終成績表"/>
      <sheetName val="非印刷タイ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＆エントリー数"/>
      <sheetName val="役員"/>
      <sheetName val="注意"/>
      <sheetName val="TimeTable"/>
      <sheetName val="GDA"/>
      <sheetName val="GDB"/>
      <sheetName val="GSA"/>
      <sheetName val="GSB"/>
      <sheetName val="GSC"/>
      <sheetName val="登録名簿"/>
      <sheetName val="複名簿"/>
      <sheetName val="複名簿 (2)"/>
      <sheetName val="単名簿"/>
      <sheetName val="審判用紙"/>
      <sheetName val="審判用紙Data"/>
      <sheetName val="結果"/>
      <sheetName val="結果 (値)"/>
      <sheetName val="結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チーム名(男子)"/>
      <sheetName val="非印刷選手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7"/>
  <sheetViews>
    <sheetView tabSelected="1" topLeftCell="A7" workbookViewId="0">
      <selection activeCell="B13" sqref="B13:B23"/>
    </sheetView>
  </sheetViews>
  <sheetFormatPr defaultRowHeight="24.75" customHeight="1" x14ac:dyDescent="0.15"/>
  <cols>
    <col min="1" max="1" width="24.5" customWidth="1"/>
    <col min="2" max="2" width="34.75" customWidth="1"/>
    <col min="3" max="3" width="9" customWidth="1"/>
    <col min="5" max="7" width="8.25" customWidth="1"/>
    <col min="8" max="8" width="1.125" customWidth="1"/>
    <col min="9" max="9" width="18" customWidth="1"/>
    <col min="10" max="13" width="11.5" customWidth="1"/>
  </cols>
  <sheetData>
    <row r="1" spans="1:13" ht="5.25" customHeight="1" x14ac:dyDescent="0.15"/>
    <row r="2" spans="1:13" ht="24.75" customHeight="1" x14ac:dyDescent="0.15">
      <c r="A2" s="42" t="s">
        <v>54</v>
      </c>
      <c r="B2" s="175" t="s">
        <v>158</v>
      </c>
      <c r="C2" s="176"/>
      <c r="D2" s="176"/>
      <c r="E2" s="176"/>
      <c r="F2" s="176"/>
      <c r="G2" s="177"/>
    </row>
    <row r="3" spans="1:13" ht="24.75" customHeight="1" x14ac:dyDescent="0.15">
      <c r="A3" s="75"/>
      <c r="B3" s="75"/>
      <c r="C3" s="75"/>
      <c r="D3" s="75"/>
      <c r="E3" s="75"/>
      <c r="F3" s="75"/>
      <c r="G3" s="75"/>
    </row>
    <row r="4" spans="1:13" s="82" customFormat="1" ht="30" customHeight="1" x14ac:dyDescent="0.15">
      <c r="A4" s="178" t="s">
        <v>89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3" s="82" customFormat="1" ht="30" customHeight="1" x14ac:dyDescent="0.15">
      <c r="A5" s="179" t="s">
        <v>90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1:13" s="82" customFormat="1" ht="30" customHeight="1" x14ac:dyDescent="0.15">
      <c r="A6" s="178" t="s">
        <v>74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pans="1:13" s="82" customFormat="1" ht="30" customHeight="1" x14ac:dyDescent="0.15">
      <c r="A7" s="178" t="s">
        <v>87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13" s="82" customFormat="1" ht="30" customHeight="1" x14ac:dyDescent="0.15">
      <c r="A8" s="178" t="s">
        <v>152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</row>
    <row r="9" spans="1:13" s="82" customFormat="1" ht="30" customHeight="1" x14ac:dyDescent="0.15">
      <c r="A9" s="178" t="s">
        <v>153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pans="1:13" s="82" customFormat="1" ht="30" customHeight="1" x14ac:dyDescent="0.15">
      <c r="A10" s="181" t="s">
        <v>76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</row>
    <row r="11" spans="1:13" s="82" customFormat="1" ht="30" customHeight="1" x14ac:dyDescent="0.15">
      <c r="A11" s="178" t="s">
        <v>75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</row>
    <row r="12" spans="1:13" ht="21.75" customHeight="1" x14ac:dyDescent="0.15">
      <c r="A12" s="182"/>
      <c r="B12" s="182"/>
      <c r="C12" s="182"/>
    </row>
    <row r="13" spans="1:13" ht="20.25" customHeight="1" x14ac:dyDescent="0.15">
      <c r="A13" s="42" t="s">
        <v>58</v>
      </c>
      <c r="B13" s="77"/>
    </row>
    <row r="14" spans="1:13" ht="20.25" customHeight="1" x14ac:dyDescent="0.15">
      <c r="A14" s="42" t="s">
        <v>154</v>
      </c>
      <c r="B14" s="77"/>
    </row>
    <row r="15" spans="1:13" ht="20.25" customHeight="1" x14ac:dyDescent="0.15">
      <c r="A15" s="42" t="s">
        <v>16</v>
      </c>
      <c r="B15" s="84"/>
      <c r="C15" s="116" t="s">
        <v>59</v>
      </c>
      <c r="F15" s="134"/>
      <c r="G15" s="134"/>
      <c r="H15" s="134"/>
      <c r="I15" s="134"/>
    </row>
    <row r="16" spans="1:13" ht="20.25" customHeight="1" x14ac:dyDescent="0.15">
      <c r="A16" s="41" t="s">
        <v>53</v>
      </c>
      <c r="B16" s="84"/>
      <c r="C16" s="117">
        <v>2</v>
      </c>
      <c r="F16" s="134"/>
      <c r="G16" s="134"/>
      <c r="H16" s="134"/>
      <c r="I16" s="134"/>
    </row>
    <row r="17" spans="1:13" ht="20.25" customHeight="1" x14ac:dyDescent="0.15">
      <c r="A17" s="42" t="s">
        <v>55</v>
      </c>
      <c r="B17" s="84"/>
      <c r="F17" s="134"/>
      <c r="G17" s="134"/>
      <c r="H17" s="134"/>
      <c r="I17" s="134"/>
    </row>
    <row r="18" spans="1:13" ht="20.25" customHeight="1" x14ac:dyDescent="0.15">
      <c r="A18" s="78" t="s">
        <v>49</v>
      </c>
      <c r="B18" s="84"/>
      <c r="C18" s="136" t="s">
        <v>151</v>
      </c>
      <c r="F18" s="134"/>
      <c r="G18" s="134"/>
      <c r="H18" s="134"/>
      <c r="I18" s="134"/>
    </row>
    <row r="19" spans="1:13" ht="20.25" customHeight="1" x14ac:dyDescent="0.15">
      <c r="A19" s="78" t="s">
        <v>77</v>
      </c>
      <c r="B19" s="84"/>
      <c r="C19" s="84" t="s">
        <v>160</v>
      </c>
      <c r="F19" s="134"/>
      <c r="G19" s="135" t="str">
        <f>IF(C16=4,"2,000",IF(C16=3,"1,500","1,000"))</f>
        <v>1,000</v>
      </c>
      <c r="H19" s="134"/>
      <c r="I19" s="134"/>
    </row>
    <row r="20" spans="1:13" ht="20.25" customHeight="1" x14ac:dyDescent="0.15">
      <c r="A20" s="78" t="s">
        <v>156</v>
      </c>
      <c r="B20" s="84"/>
      <c r="C20" s="84" t="s">
        <v>160</v>
      </c>
      <c r="F20" s="134"/>
      <c r="G20" s="135" t="str">
        <f>IF(C16=4,"2,000",IF(C16=3,"1,500","1,500"))</f>
        <v>1,500</v>
      </c>
      <c r="H20" s="134"/>
      <c r="I20" s="134"/>
    </row>
    <row r="21" spans="1:13" ht="20.25" customHeight="1" x14ac:dyDescent="0.15">
      <c r="A21" s="78" t="s">
        <v>157</v>
      </c>
      <c r="B21" s="84"/>
      <c r="C21" s="84" t="s">
        <v>160</v>
      </c>
      <c r="F21" s="134"/>
      <c r="G21" s="135"/>
      <c r="H21" s="134"/>
      <c r="I21" s="134"/>
    </row>
    <row r="22" spans="1:13" ht="20.25" customHeight="1" x14ac:dyDescent="0.15">
      <c r="A22" s="78" t="s">
        <v>164</v>
      </c>
      <c r="B22" s="84"/>
    </row>
    <row r="23" spans="1:13" ht="20.25" customHeight="1" x14ac:dyDescent="0.15">
      <c r="A23" s="78" t="s">
        <v>52</v>
      </c>
      <c r="B23" s="168"/>
    </row>
    <row r="24" spans="1:13" ht="24.75" customHeight="1" x14ac:dyDescent="0.15">
      <c r="D24" s="137"/>
    </row>
    <row r="25" spans="1:13" ht="28.5" x14ac:dyDescent="0.15">
      <c r="A25" s="81" t="s">
        <v>68</v>
      </c>
      <c r="B25" s="79"/>
      <c r="C25" s="79"/>
      <c r="D25" s="79"/>
      <c r="E25" s="80"/>
      <c r="F25" s="80"/>
      <c r="G25" s="80"/>
      <c r="H25" s="76"/>
    </row>
    <row r="26" spans="1:13" ht="21" customHeight="1" x14ac:dyDescent="0.15">
      <c r="A26" s="79"/>
      <c r="B26" s="79"/>
      <c r="C26" s="79"/>
      <c r="D26" s="79"/>
      <c r="E26" s="79"/>
      <c r="F26" s="79"/>
      <c r="G26" s="79"/>
      <c r="H26" s="76"/>
    </row>
    <row r="27" spans="1:13" ht="16.5" customHeight="1" x14ac:dyDescent="0.15">
      <c r="A27" s="79"/>
      <c r="B27" s="79"/>
      <c r="C27" s="79"/>
      <c r="D27" s="79"/>
      <c r="E27" s="79"/>
      <c r="F27" s="79"/>
      <c r="G27" s="79"/>
      <c r="H27" s="76"/>
      <c r="L27" s="171" t="s">
        <v>150</v>
      </c>
      <c r="M27" s="173">
        <f>参加料納入票!C63</f>
        <v>0</v>
      </c>
    </row>
    <row r="28" spans="1:13" ht="16.5" customHeight="1" x14ac:dyDescent="0.15">
      <c r="A28" s="79"/>
      <c r="B28" s="79"/>
      <c r="C28" s="79"/>
      <c r="D28" s="79"/>
      <c r="E28" s="79"/>
      <c r="F28" s="79"/>
      <c r="G28" s="79"/>
      <c r="H28" s="76"/>
      <c r="L28" s="172"/>
      <c r="M28" s="173"/>
    </row>
    <row r="29" spans="1:13" ht="16.5" customHeight="1" x14ac:dyDescent="0.15">
      <c r="A29" s="79"/>
      <c r="B29" s="79"/>
      <c r="C29" s="79"/>
      <c r="D29" s="79"/>
      <c r="E29" s="79"/>
      <c r="F29" s="79"/>
      <c r="G29" s="79"/>
      <c r="H29" s="76"/>
      <c r="I29" s="180"/>
      <c r="J29" s="174" t="s">
        <v>69</v>
      </c>
      <c r="K29" s="174" t="s">
        <v>70</v>
      </c>
      <c r="L29" s="174" t="s">
        <v>71</v>
      </c>
      <c r="M29" s="174" t="s">
        <v>72</v>
      </c>
    </row>
    <row r="30" spans="1:13" ht="16.5" customHeight="1" x14ac:dyDescent="0.15">
      <c r="A30" s="79"/>
      <c r="B30" s="79"/>
      <c r="C30" s="79"/>
      <c r="D30" s="79"/>
      <c r="E30" s="79"/>
      <c r="F30" s="79"/>
      <c r="G30" s="79"/>
      <c r="H30" s="76"/>
      <c r="I30" s="180"/>
      <c r="J30" s="174"/>
      <c r="K30" s="174"/>
      <c r="L30" s="174"/>
      <c r="M30" s="174"/>
    </row>
    <row r="31" spans="1:13" ht="16.5" customHeight="1" x14ac:dyDescent="0.15">
      <c r="A31" s="79"/>
      <c r="B31" s="79"/>
      <c r="C31" s="79"/>
      <c r="D31" s="79"/>
      <c r="E31" s="79"/>
      <c r="F31" s="79"/>
      <c r="G31" s="79"/>
      <c r="H31" s="76"/>
      <c r="I31" s="174" t="s">
        <v>149</v>
      </c>
      <c r="J31" s="173">
        <f>参加料納入票!C14</f>
        <v>0</v>
      </c>
      <c r="K31" s="173">
        <f>参加料納入票!C44</f>
        <v>0</v>
      </c>
      <c r="L31" s="173">
        <f>参加料納入票!C29</f>
        <v>0</v>
      </c>
      <c r="M31" s="173">
        <f>参加料納入票!C57</f>
        <v>0</v>
      </c>
    </row>
    <row r="32" spans="1:13" ht="16.5" customHeight="1" x14ac:dyDescent="0.15">
      <c r="A32" s="79"/>
      <c r="B32" s="79"/>
      <c r="C32" s="79"/>
      <c r="D32" s="79"/>
      <c r="E32" s="79"/>
      <c r="F32" s="79"/>
      <c r="G32" s="79"/>
      <c r="H32" s="76"/>
      <c r="I32" s="174"/>
      <c r="J32" s="173"/>
      <c r="K32" s="173"/>
      <c r="L32" s="173"/>
      <c r="M32" s="173"/>
    </row>
    <row r="33" spans="1:13" ht="16.5" customHeight="1" x14ac:dyDescent="0.15">
      <c r="A33" s="79"/>
      <c r="B33" s="79"/>
      <c r="C33" s="79"/>
      <c r="D33" s="79"/>
      <c r="E33" s="79"/>
      <c r="F33" s="79"/>
      <c r="G33" s="79"/>
      <c r="H33" s="76"/>
      <c r="I33" s="171" t="s">
        <v>91</v>
      </c>
      <c r="J33" s="169">
        <f>参加料納入票!C15</f>
        <v>0</v>
      </c>
      <c r="K33" s="169">
        <f>参加料納入票!C45</f>
        <v>0</v>
      </c>
      <c r="L33" s="169">
        <f>参加料納入票!C30</f>
        <v>0</v>
      </c>
      <c r="M33" s="169">
        <f>参加料納入票!C58</f>
        <v>0</v>
      </c>
    </row>
    <row r="34" spans="1:13" ht="16.5" customHeight="1" x14ac:dyDescent="0.15">
      <c r="A34" s="79"/>
      <c r="B34" s="79"/>
      <c r="C34" s="79"/>
      <c r="D34" s="79"/>
      <c r="E34" s="79"/>
      <c r="F34" s="79"/>
      <c r="G34" s="79"/>
      <c r="H34" s="76"/>
      <c r="I34" s="172"/>
      <c r="J34" s="170"/>
      <c r="K34" s="170"/>
      <c r="L34" s="170"/>
      <c r="M34" s="170"/>
    </row>
    <row r="35" spans="1:13" ht="16.5" customHeight="1" x14ac:dyDescent="0.15">
      <c r="A35" s="79"/>
      <c r="B35" s="79"/>
      <c r="C35" s="79"/>
      <c r="D35" s="79"/>
      <c r="E35" s="79"/>
      <c r="F35" s="79"/>
      <c r="G35" s="79"/>
      <c r="H35" s="76"/>
      <c r="I35" s="171" t="s">
        <v>92</v>
      </c>
      <c r="J35" s="169">
        <f>参加料納入票!C16</f>
        <v>0</v>
      </c>
      <c r="K35" s="169">
        <f>参加料納入票!C46</f>
        <v>0</v>
      </c>
      <c r="L35" s="169">
        <f>参加料納入票!C31</f>
        <v>0</v>
      </c>
      <c r="M35" s="169">
        <f>参加料納入票!C59</f>
        <v>0</v>
      </c>
    </row>
    <row r="36" spans="1:13" ht="16.5" customHeight="1" x14ac:dyDescent="0.15">
      <c r="A36" s="79"/>
      <c r="B36" s="79"/>
      <c r="C36" s="79"/>
      <c r="D36" s="79"/>
      <c r="E36" s="79"/>
      <c r="F36" s="79"/>
      <c r="G36" s="79"/>
      <c r="H36" s="76"/>
      <c r="I36" s="172"/>
      <c r="J36" s="170"/>
      <c r="K36" s="170"/>
      <c r="L36" s="170"/>
      <c r="M36" s="170"/>
    </row>
    <row r="37" spans="1:13" ht="16.5" customHeight="1" x14ac:dyDescent="0.15">
      <c r="A37" s="79"/>
      <c r="B37" s="79"/>
      <c r="C37" s="79"/>
      <c r="D37" s="79"/>
      <c r="E37" s="79"/>
      <c r="F37" s="79"/>
      <c r="G37" s="79"/>
      <c r="H37" s="76"/>
      <c r="I37" s="171" t="s">
        <v>93</v>
      </c>
      <c r="J37" s="169">
        <f>参加料納入票!C17</f>
        <v>0</v>
      </c>
      <c r="K37" s="169">
        <f>参加料納入票!C47</f>
        <v>0</v>
      </c>
      <c r="L37" s="169">
        <f>参加料納入票!C32</f>
        <v>0</v>
      </c>
      <c r="M37" s="169">
        <f>参加料納入票!C60</f>
        <v>0</v>
      </c>
    </row>
    <row r="38" spans="1:13" ht="16.5" customHeight="1" x14ac:dyDescent="0.15">
      <c r="A38" s="79"/>
      <c r="B38" s="79"/>
      <c r="C38" s="79"/>
      <c r="D38" s="79"/>
      <c r="E38" s="79"/>
      <c r="F38" s="79"/>
      <c r="G38" s="79"/>
      <c r="H38" s="76"/>
      <c r="I38" s="172"/>
      <c r="J38" s="170"/>
      <c r="K38" s="170"/>
      <c r="L38" s="170"/>
      <c r="M38" s="170"/>
    </row>
    <row r="39" spans="1:13" ht="16.5" customHeight="1" x14ac:dyDescent="0.15">
      <c r="A39" s="79"/>
      <c r="B39" s="79"/>
      <c r="C39" s="79"/>
      <c r="D39" s="79"/>
      <c r="E39" s="79"/>
      <c r="F39" s="79"/>
      <c r="G39" s="79"/>
      <c r="H39" s="76"/>
      <c r="I39" s="174" t="s">
        <v>94</v>
      </c>
      <c r="J39" s="173">
        <f>参加料納入票!C18</f>
        <v>0</v>
      </c>
      <c r="K39" s="173">
        <f>参加料納入票!C48</f>
        <v>0</v>
      </c>
      <c r="L39" s="173">
        <f>参加料納入票!C33</f>
        <v>0</v>
      </c>
      <c r="M39" s="173">
        <f>参加料納入票!C61</f>
        <v>0</v>
      </c>
    </row>
    <row r="40" spans="1:13" ht="16.5" customHeight="1" x14ac:dyDescent="0.15">
      <c r="A40" s="79"/>
      <c r="B40" s="79"/>
      <c r="C40" s="79"/>
      <c r="D40" s="79"/>
      <c r="E40" s="79"/>
      <c r="F40" s="79"/>
      <c r="G40" s="79"/>
      <c r="H40" s="76"/>
      <c r="I40" s="174"/>
      <c r="J40" s="173"/>
      <c r="K40" s="173"/>
      <c r="L40" s="173"/>
      <c r="M40" s="173"/>
    </row>
    <row r="41" spans="1:13" ht="16.5" customHeight="1" x14ac:dyDescent="0.15">
      <c r="A41" s="79"/>
      <c r="B41" s="79"/>
      <c r="C41" s="79"/>
      <c r="D41" s="79"/>
      <c r="E41" s="79"/>
      <c r="F41" s="79"/>
      <c r="G41" s="79"/>
      <c r="H41" s="76"/>
      <c r="I41" s="174" t="s">
        <v>73</v>
      </c>
      <c r="J41" s="173">
        <f>SUM(J31:J40)</f>
        <v>0</v>
      </c>
      <c r="K41" s="173">
        <f t="shared" ref="K41:M41" si="0">SUM(K31:K40)</f>
        <v>0</v>
      </c>
      <c r="L41" s="173">
        <f t="shared" si="0"/>
        <v>0</v>
      </c>
      <c r="M41" s="173">
        <f t="shared" si="0"/>
        <v>0</v>
      </c>
    </row>
    <row r="42" spans="1:13" ht="16.5" customHeight="1" x14ac:dyDescent="0.15">
      <c r="A42" s="79"/>
      <c r="B42" s="79"/>
      <c r="C42" s="79"/>
      <c r="D42" s="79"/>
      <c r="E42" s="79"/>
      <c r="F42" s="79"/>
      <c r="G42" s="79"/>
      <c r="H42" s="76"/>
      <c r="I42" s="174"/>
      <c r="J42" s="173"/>
      <c r="K42" s="173"/>
      <c r="L42" s="173"/>
      <c r="M42" s="173"/>
    </row>
    <row r="43" spans="1:13" ht="16.5" customHeight="1" x14ac:dyDescent="0.15">
      <c r="A43" s="79"/>
      <c r="B43" s="79"/>
      <c r="C43" s="79"/>
      <c r="D43" s="79"/>
      <c r="E43" s="79"/>
      <c r="F43" s="79"/>
      <c r="G43" s="79"/>
      <c r="H43" s="76"/>
    </row>
    <row r="44" spans="1:13" ht="16.5" customHeight="1" x14ac:dyDescent="0.15">
      <c r="A44" s="79"/>
      <c r="B44" s="79"/>
      <c r="C44" s="79"/>
      <c r="D44" s="79"/>
      <c r="E44" s="79"/>
      <c r="F44" s="79"/>
      <c r="G44" s="79"/>
      <c r="H44" s="76"/>
    </row>
    <row r="45" spans="1:13" ht="16.5" customHeight="1" x14ac:dyDescent="0.15">
      <c r="A45" s="79"/>
      <c r="B45" s="79"/>
      <c r="C45" s="79"/>
      <c r="D45" s="79"/>
      <c r="E45" s="79"/>
      <c r="F45" s="79"/>
      <c r="G45" s="79"/>
      <c r="H45" s="76"/>
    </row>
    <row r="46" spans="1:13" ht="16.5" customHeight="1" x14ac:dyDescent="0.15">
      <c r="H46" s="76"/>
    </row>
    <row r="47" spans="1:13" ht="16.5" customHeight="1" x14ac:dyDescent="0.15"/>
  </sheetData>
  <mergeCells count="47">
    <mergeCell ref="I39:I40"/>
    <mergeCell ref="K29:K30"/>
    <mergeCell ref="L29:L30"/>
    <mergeCell ref="M29:M30"/>
    <mergeCell ref="J39:J40"/>
    <mergeCell ref="K39:K40"/>
    <mergeCell ref="L39:L40"/>
    <mergeCell ref="K41:K42"/>
    <mergeCell ref="L41:L42"/>
    <mergeCell ref="M41:M42"/>
    <mergeCell ref="I41:I42"/>
    <mergeCell ref="J41:J42"/>
    <mergeCell ref="M39:M40"/>
    <mergeCell ref="K33:K34"/>
    <mergeCell ref="L33:L34"/>
    <mergeCell ref="M33:M34"/>
    <mergeCell ref="K35:K36"/>
    <mergeCell ref="L35:L36"/>
    <mergeCell ref="M35:M36"/>
    <mergeCell ref="M37:M38"/>
    <mergeCell ref="L37:L38"/>
    <mergeCell ref="K37:K38"/>
    <mergeCell ref="B2:G2"/>
    <mergeCell ref="A4:M4"/>
    <mergeCell ref="A5:M5"/>
    <mergeCell ref="J35:J36"/>
    <mergeCell ref="I35:I36"/>
    <mergeCell ref="I29:I30"/>
    <mergeCell ref="J29:J30"/>
    <mergeCell ref="A6:M6"/>
    <mergeCell ref="A7:M7"/>
    <mergeCell ref="A8:M8"/>
    <mergeCell ref="A11:M11"/>
    <mergeCell ref="A9:M9"/>
    <mergeCell ref="A10:M10"/>
    <mergeCell ref="A12:C12"/>
    <mergeCell ref="J37:J38"/>
    <mergeCell ref="I37:I38"/>
    <mergeCell ref="L27:L28"/>
    <mergeCell ref="M27:M28"/>
    <mergeCell ref="J33:J34"/>
    <mergeCell ref="I33:I34"/>
    <mergeCell ref="K31:K32"/>
    <mergeCell ref="L31:L32"/>
    <mergeCell ref="M31:M32"/>
    <mergeCell ref="I31:I32"/>
    <mergeCell ref="J31:J32"/>
  </mergeCells>
  <phoneticPr fontId="4"/>
  <conditionalFormatting sqref="B13:B23 C19:C21">
    <cfRule type="cellIs" dxfId="141" priority="15" operator="equal">
      <formula>0</formula>
    </cfRule>
  </conditionalFormatting>
  <conditionalFormatting sqref="C16">
    <cfRule type="cellIs" dxfId="140" priority="13" operator="equal">
      <formula>0</formula>
    </cfRule>
  </conditionalFormatting>
  <conditionalFormatting sqref="J31:M31">
    <cfRule type="cellIs" dxfId="139" priority="5" operator="notEqual">
      <formula>0</formula>
    </cfRule>
    <cfRule type="cellIs" dxfId="138" priority="6" operator="equal">
      <formula>0</formula>
    </cfRule>
  </conditionalFormatting>
  <conditionalFormatting sqref="J33:M33">
    <cfRule type="cellIs" dxfId="137" priority="24" operator="notEqual">
      <formula>0</formula>
    </cfRule>
    <cfRule type="cellIs" dxfId="136" priority="25" operator="equal">
      <formula>0</formula>
    </cfRule>
  </conditionalFormatting>
  <conditionalFormatting sqref="J35:M35">
    <cfRule type="cellIs" dxfId="135" priority="20" operator="notEqual">
      <formula>0</formula>
    </cfRule>
    <cfRule type="cellIs" dxfId="134" priority="21" operator="equal">
      <formula>0</formula>
    </cfRule>
  </conditionalFormatting>
  <conditionalFormatting sqref="J37:M37">
    <cfRule type="cellIs" dxfId="133" priority="18" operator="notEqual">
      <formula>0</formula>
    </cfRule>
    <cfRule type="cellIs" dxfId="132" priority="19" operator="equal">
      <formula>0</formula>
    </cfRule>
  </conditionalFormatting>
  <conditionalFormatting sqref="J39:M39">
    <cfRule type="cellIs" dxfId="131" priority="16" operator="notEqual">
      <formula>0</formula>
    </cfRule>
    <cfRule type="cellIs" dxfId="130" priority="17" operator="equal">
      <formula>0</formula>
    </cfRule>
  </conditionalFormatting>
  <conditionalFormatting sqref="M27">
    <cfRule type="cellIs" dxfId="129" priority="3" operator="notEqual">
      <formula>0</formula>
    </cfRule>
    <cfRule type="cellIs" dxfId="128" priority="4" operator="equal">
      <formula>0</formula>
    </cfRule>
  </conditionalFormatting>
  <pageMargins left="0.7" right="0.7" top="0.75" bottom="0.75" header="0.3" footer="0.3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rgb="FFFFCCFF"/>
  </sheetPr>
  <dimension ref="A1:G85"/>
  <sheetViews>
    <sheetView topLeftCell="A37" workbookViewId="0">
      <selection activeCell="E50" sqref="E50:E74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7" ht="13.5" customHeight="1" x14ac:dyDescent="0.15">
      <c r="B2" s="231"/>
      <c r="C2" s="235"/>
      <c r="D2" s="236"/>
      <c r="E2" s="236"/>
      <c r="F2" s="237"/>
    </row>
    <row r="3" spans="1:7" ht="13.5" customHeight="1" x14ac:dyDescent="0.15">
      <c r="B3" s="43"/>
      <c r="C3" s="43"/>
      <c r="D3" s="43"/>
      <c r="E3" s="44"/>
    </row>
    <row r="4" spans="1:7" ht="21.75" customHeight="1" x14ac:dyDescent="0.15">
      <c r="A4" s="49" t="s">
        <v>41</v>
      </c>
      <c r="B4" s="238" t="s">
        <v>100</v>
      </c>
      <c r="C4" s="239"/>
      <c r="D4" s="240"/>
      <c r="F4" s="50" t="s">
        <v>65</v>
      </c>
      <c r="G4" s="44"/>
    </row>
    <row r="5" spans="1:7" ht="21.75" customHeight="1" x14ac:dyDescent="0.15">
      <c r="A5" s="59">
        <f>COUNTA(B7:B31)</f>
        <v>0</v>
      </c>
    </row>
    <row r="6" spans="1:7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7" ht="19.5" customHeight="1" x14ac:dyDescent="0.15">
      <c r="A7" s="55">
        <v>1</v>
      </c>
      <c r="B7" s="55"/>
      <c r="C7" s="58" t="str">
        <f>IF(B7="","",基本データ入力シート!$B$16)</f>
        <v/>
      </c>
      <c r="D7" s="55"/>
      <c r="E7" s="85" t="s">
        <v>159</v>
      </c>
      <c r="F7" s="88"/>
    </row>
    <row r="8" spans="1:7" ht="19.5" customHeight="1" x14ac:dyDescent="0.15">
      <c r="A8" s="55">
        <v>2</v>
      </c>
      <c r="B8" s="55"/>
      <c r="C8" s="58" t="str">
        <f>IF(B8="","",基本データ入力シート!$B$16)</f>
        <v/>
      </c>
      <c r="D8" s="55"/>
      <c r="E8" s="85" t="s">
        <v>159</v>
      </c>
      <c r="F8" s="55"/>
    </row>
    <row r="9" spans="1:7" ht="19.5" customHeight="1" x14ac:dyDescent="0.15">
      <c r="A9" s="55">
        <v>3</v>
      </c>
      <c r="B9" s="55"/>
      <c r="C9" s="58" t="str">
        <f>IF(B9="","",基本データ入力シート!$B$16)</f>
        <v/>
      </c>
      <c r="D9" s="55"/>
      <c r="E9" s="85" t="s">
        <v>159</v>
      </c>
      <c r="F9" s="55"/>
    </row>
    <row r="10" spans="1:7" ht="19.5" customHeight="1" x14ac:dyDescent="0.15">
      <c r="A10" s="55">
        <v>4</v>
      </c>
      <c r="B10" s="55"/>
      <c r="C10" s="58" t="str">
        <f>IF(B10="","",基本データ入力シート!$B$16)</f>
        <v/>
      </c>
      <c r="D10" s="55"/>
      <c r="E10" s="85" t="s">
        <v>159</v>
      </c>
      <c r="F10" s="55"/>
    </row>
    <row r="11" spans="1:7" ht="19.5" customHeight="1" x14ac:dyDescent="0.15">
      <c r="A11" s="55">
        <v>5</v>
      </c>
      <c r="B11" s="55"/>
      <c r="C11" s="58" t="str">
        <f>IF(B11="","",基本データ入力シート!$B$16)</f>
        <v/>
      </c>
      <c r="D11" s="55"/>
      <c r="E11" s="85" t="s">
        <v>159</v>
      </c>
      <c r="F11" s="55"/>
    </row>
    <row r="12" spans="1:7" ht="19.5" customHeight="1" x14ac:dyDescent="0.15">
      <c r="A12" s="55">
        <v>6</v>
      </c>
      <c r="B12" s="55"/>
      <c r="C12" s="58" t="str">
        <f>IF(B12="","",基本データ入力シート!$B$16)</f>
        <v/>
      </c>
      <c r="D12" s="55"/>
      <c r="E12" s="85" t="s">
        <v>159</v>
      </c>
      <c r="F12" s="55"/>
    </row>
    <row r="13" spans="1:7" ht="19.5" customHeight="1" x14ac:dyDescent="0.15">
      <c r="A13" s="55">
        <v>7</v>
      </c>
      <c r="B13" s="55"/>
      <c r="C13" s="58" t="str">
        <f>IF(B13="","",基本データ入力シート!$B$16)</f>
        <v/>
      </c>
      <c r="D13" s="55"/>
      <c r="E13" s="85" t="s">
        <v>159</v>
      </c>
      <c r="F13" s="55"/>
    </row>
    <row r="14" spans="1:7" ht="19.5" customHeight="1" x14ac:dyDescent="0.15">
      <c r="A14" s="55">
        <v>8</v>
      </c>
      <c r="B14" s="55"/>
      <c r="C14" s="58" t="str">
        <f>IF(B14="","",基本データ入力シート!$B$16)</f>
        <v/>
      </c>
      <c r="D14" s="55"/>
      <c r="E14" s="85" t="s">
        <v>159</v>
      </c>
      <c r="F14" s="55"/>
    </row>
    <row r="15" spans="1:7" ht="19.5" customHeight="1" x14ac:dyDescent="0.15">
      <c r="A15" s="55">
        <v>9</v>
      </c>
      <c r="B15" s="55"/>
      <c r="C15" s="58" t="str">
        <f>IF(B15="","",基本データ入力シート!$B$16)</f>
        <v/>
      </c>
      <c r="D15" s="55"/>
      <c r="E15" s="85" t="s">
        <v>159</v>
      </c>
      <c r="F15" s="55"/>
    </row>
    <row r="16" spans="1:7" ht="19.5" customHeight="1" x14ac:dyDescent="0.15">
      <c r="A16" s="55">
        <v>10</v>
      </c>
      <c r="B16" s="55"/>
      <c r="C16" s="58" t="str">
        <f>IF(B16="","",基本データ入力シート!$B$16)</f>
        <v/>
      </c>
      <c r="D16" s="55"/>
      <c r="E16" s="85" t="s">
        <v>159</v>
      </c>
      <c r="F16" s="55"/>
    </row>
    <row r="17" spans="1:6" ht="19.5" customHeight="1" x14ac:dyDescent="0.15">
      <c r="A17" s="55">
        <v>11</v>
      </c>
      <c r="B17" s="55"/>
      <c r="C17" s="58" t="str">
        <f>IF(B17="","",基本データ入力シート!$B$16)</f>
        <v/>
      </c>
      <c r="D17" s="55"/>
      <c r="E17" s="85" t="s">
        <v>159</v>
      </c>
      <c r="F17" s="55"/>
    </row>
    <row r="18" spans="1:6" ht="19.5" customHeight="1" x14ac:dyDescent="0.15">
      <c r="A18" s="55">
        <v>12</v>
      </c>
      <c r="B18" s="55"/>
      <c r="C18" s="58" t="str">
        <f>IF(B18="","",基本データ入力シート!$B$16)</f>
        <v/>
      </c>
      <c r="D18" s="55"/>
      <c r="E18" s="85" t="s">
        <v>159</v>
      </c>
      <c r="F18" s="55"/>
    </row>
    <row r="19" spans="1:6" ht="19.5" customHeight="1" x14ac:dyDescent="0.15">
      <c r="A19" s="55">
        <v>13</v>
      </c>
      <c r="B19" s="55"/>
      <c r="C19" s="58" t="str">
        <f>IF(B19="","",基本データ入力シート!$B$16)</f>
        <v/>
      </c>
      <c r="D19" s="55"/>
      <c r="E19" s="85" t="s">
        <v>159</v>
      </c>
      <c r="F19" s="55"/>
    </row>
    <row r="20" spans="1:6" ht="19.5" customHeight="1" x14ac:dyDescent="0.15">
      <c r="A20" s="55">
        <v>14</v>
      </c>
      <c r="B20" s="55"/>
      <c r="C20" s="58" t="str">
        <f>IF(B20="","",基本データ入力シート!$B$16)</f>
        <v/>
      </c>
      <c r="D20" s="55"/>
      <c r="E20" s="85" t="s">
        <v>159</v>
      </c>
      <c r="F20" s="55"/>
    </row>
    <row r="21" spans="1:6" ht="19.5" customHeight="1" x14ac:dyDescent="0.15">
      <c r="A21" s="55">
        <v>15</v>
      </c>
      <c r="B21" s="55"/>
      <c r="C21" s="58" t="str">
        <f>IF(B21="","",基本データ入力シート!$B$16)</f>
        <v/>
      </c>
      <c r="D21" s="55"/>
      <c r="E21" s="85" t="s">
        <v>159</v>
      </c>
      <c r="F21" s="55"/>
    </row>
    <row r="22" spans="1:6" ht="19.5" customHeight="1" x14ac:dyDescent="0.15">
      <c r="A22" s="55">
        <v>16</v>
      </c>
      <c r="B22" s="55"/>
      <c r="C22" s="58" t="str">
        <f>IF(B22="","",基本データ入力シート!$B$16)</f>
        <v/>
      </c>
      <c r="D22" s="55"/>
      <c r="E22" s="85" t="s">
        <v>159</v>
      </c>
      <c r="F22" s="55"/>
    </row>
    <row r="23" spans="1:6" ht="19.5" customHeight="1" x14ac:dyDescent="0.15">
      <c r="A23" s="55">
        <v>17</v>
      </c>
      <c r="B23" s="55"/>
      <c r="C23" s="58" t="str">
        <f>IF(B23="","",基本データ入力シート!$B$16)</f>
        <v/>
      </c>
      <c r="D23" s="55"/>
      <c r="E23" s="85" t="s">
        <v>159</v>
      </c>
      <c r="F23" s="55"/>
    </row>
    <row r="24" spans="1:6" ht="19.5" customHeight="1" x14ac:dyDescent="0.15">
      <c r="A24" s="55">
        <v>18</v>
      </c>
      <c r="B24" s="55"/>
      <c r="C24" s="58" t="str">
        <f>IF(B24="","",基本データ入力シート!$B$16)</f>
        <v/>
      </c>
      <c r="D24" s="55"/>
      <c r="E24" s="85" t="s">
        <v>159</v>
      </c>
      <c r="F24" s="55"/>
    </row>
    <row r="25" spans="1:6" ht="19.5" customHeight="1" x14ac:dyDescent="0.15">
      <c r="A25" s="55">
        <v>19</v>
      </c>
      <c r="B25" s="55"/>
      <c r="C25" s="58" t="str">
        <f>IF(B25="","",基本データ入力シート!$B$16)</f>
        <v/>
      </c>
      <c r="D25" s="55"/>
      <c r="E25" s="85" t="s">
        <v>159</v>
      </c>
      <c r="F25" s="55"/>
    </row>
    <row r="26" spans="1:6" ht="19.5" customHeight="1" x14ac:dyDescent="0.15">
      <c r="A26" s="55">
        <v>20</v>
      </c>
      <c r="B26" s="55"/>
      <c r="C26" s="58" t="str">
        <f>IF(B26="","",基本データ入力シート!$B$16)</f>
        <v/>
      </c>
      <c r="D26" s="55"/>
      <c r="E26" s="85" t="s">
        <v>159</v>
      </c>
      <c r="F26" s="55"/>
    </row>
    <row r="27" spans="1:6" ht="19.5" customHeight="1" x14ac:dyDescent="0.15">
      <c r="A27" s="55">
        <v>21</v>
      </c>
      <c r="B27" s="55"/>
      <c r="C27" s="58" t="str">
        <f>IF(B27="","",基本データ入力シート!$B$16)</f>
        <v/>
      </c>
      <c r="D27" s="55"/>
      <c r="E27" s="85" t="s">
        <v>159</v>
      </c>
      <c r="F27" s="55"/>
    </row>
    <row r="28" spans="1:6" ht="19.5" customHeight="1" x14ac:dyDescent="0.15">
      <c r="A28" s="55">
        <v>22</v>
      </c>
      <c r="B28" s="55"/>
      <c r="C28" s="58" t="str">
        <f>IF(B28="","",基本データ入力シート!$B$16)</f>
        <v/>
      </c>
      <c r="D28" s="55"/>
      <c r="E28" s="85" t="s">
        <v>159</v>
      </c>
      <c r="F28" s="55"/>
    </row>
    <row r="29" spans="1:6" ht="19.5" customHeight="1" x14ac:dyDescent="0.15">
      <c r="A29" s="55">
        <v>23</v>
      </c>
      <c r="B29" s="55"/>
      <c r="C29" s="58" t="str">
        <f>IF(B29="","",基本データ入力シート!$B$16)</f>
        <v/>
      </c>
      <c r="D29" s="55"/>
      <c r="E29" s="85" t="s">
        <v>159</v>
      </c>
      <c r="F29" s="55"/>
    </row>
    <row r="30" spans="1:6" ht="19.5" customHeight="1" x14ac:dyDescent="0.15">
      <c r="A30" s="55">
        <v>24</v>
      </c>
      <c r="B30" s="55"/>
      <c r="C30" s="58" t="str">
        <f>IF(B30="","",基本データ入力シート!$B$16)</f>
        <v/>
      </c>
      <c r="D30" s="55"/>
      <c r="E30" s="85" t="s">
        <v>159</v>
      </c>
      <c r="F30" s="55"/>
    </row>
    <row r="31" spans="1:6" ht="19.5" customHeight="1" x14ac:dyDescent="0.15">
      <c r="A31" s="55">
        <v>25</v>
      </c>
      <c r="B31" s="55"/>
      <c r="C31" s="58" t="str">
        <f>IF(B31="","",基本データ入力シート!$B$16)</f>
        <v/>
      </c>
      <c r="D31" s="55"/>
      <c r="E31" s="85" t="s">
        <v>159</v>
      </c>
      <c r="F31" s="55"/>
    </row>
    <row r="32" spans="1:6" x14ac:dyDescent="0.15">
      <c r="A32" s="51"/>
      <c r="B32" s="51"/>
      <c r="C32" s="51"/>
      <c r="D32" s="51"/>
      <c r="E32" s="51"/>
      <c r="F32" s="51"/>
    </row>
    <row r="33" spans="1:7" ht="21.75" customHeight="1" x14ac:dyDescent="0.15">
      <c r="A33" s="52"/>
      <c r="B33" s="53" t="s">
        <v>46</v>
      </c>
      <c r="C33" s="229">
        <f>基本データ入力シート!$B$17</f>
        <v>0</v>
      </c>
      <c r="D33" s="229"/>
      <c r="E33" s="229"/>
      <c r="F33" s="52" t="s">
        <v>56</v>
      </c>
      <c r="G33" s="44"/>
    </row>
    <row r="34" spans="1:7" ht="21.75" customHeight="1" x14ac:dyDescent="0.15">
      <c r="A34" s="52"/>
      <c r="B34" s="52" t="s">
        <v>161</v>
      </c>
      <c r="C34" s="52"/>
      <c r="D34" s="52"/>
      <c r="E34" s="52"/>
      <c r="F34" s="52"/>
      <c r="G34" s="44"/>
    </row>
    <row r="35" spans="1:7" ht="21.75" customHeight="1" x14ac:dyDescent="0.15">
      <c r="A35" s="52"/>
      <c r="B35" s="52"/>
      <c r="C35" s="52"/>
      <c r="D35" s="52"/>
      <c r="E35" s="52"/>
      <c r="F35" s="52"/>
      <c r="G35" s="44"/>
    </row>
    <row r="36" spans="1:7" ht="21.75" customHeight="1" x14ac:dyDescent="0.15">
      <c r="B36" s="48" t="s">
        <v>66</v>
      </c>
      <c r="C36" s="46"/>
      <c r="D36" s="46"/>
      <c r="E36" s="46"/>
      <c r="F36" s="62">
        <f>A5+A48</f>
        <v>0</v>
      </c>
      <c r="G36" s="44"/>
    </row>
    <row r="37" spans="1:7" ht="21.75" customHeight="1" x14ac:dyDescent="0.15">
      <c r="A37" s="54"/>
      <c r="B37" s="52"/>
      <c r="C37" s="52"/>
      <c r="D37" s="52"/>
      <c r="E37" s="52"/>
      <c r="F37" s="52"/>
      <c r="G37" s="44"/>
    </row>
    <row r="38" spans="1:7" ht="21.75" customHeight="1" x14ac:dyDescent="0.15">
      <c r="A38" s="224" t="s">
        <v>48</v>
      </c>
      <c r="B38" s="224"/>
      <c r="C38" s="225">
        <f>基本データ入力シート!$B$15</f>
        <v>0</v>
      </c>
      <c r="D38" s="226"/>
      <c r="E38" s="226"/>
      <c r="F38" s="227"/>
      <c r="G38" s="47"/>
    </row>
    <row r="39" spans="1:7" ht="21.75" customHeight="1" x14ac:dyDescent="0.15">
      <c r="A39" s="222" t="s">
        <v>49</v>
      </c>
      <c r="B39" s="222"/>
      <c r="C39" s="224">
        <f>基本データ入力シート!$B$18</f>
        <v>0</v>
      </c>
      <c r="D39" s="224"/>
      <c r="E39" s="228"/>
      <c r="F39" s="56"/>
      <c r="G39" s="44"/>
    </row>
    <row r="40" spans="1:7" ht="21.75" customHeight="1" x14ac:dyDescent="0.15">
      <c r="A40" s="222" t="s">
        <v>50</v>
      </c>
      <c r="B40" s="222"/>
      <c r="C40" s="223" t="e">
        <f>基本データ入力シート!#REF!</f>
        <v>#REF!</v>
      </c>
      <c r="D40" s="223"/>
      <c r="E40" s="223"/>
      <c r="F40" s="223"/>
      <c r="G40" s="44"/>
    </row>
    <row r="41" spans="1:7" ht="21.75" customHeight="1" x14ac:dyDescent="0.15">
      <c r="A41" s="222" t="s">
        <v>51</v>
      </c>
      <c r="B41" s="222"/>
      <c r="C41" s="223">
        <f>基本データ入力シート!$B$22</f>
        <v>0</v>
      </c>
      <c r="D41" s="223"/>
      <c r="E41" s="223"/>
      <c r="F41" s="223"/>
      <c r="G41" s="44"/>
    </row>
    <row r="42" spans="1:7" ht="21.75" customHeight="1" x14ac:dyDescent="0.15">
      <c r="A42" s="222" t="s">
        <v>52</v>
      </c>
      <c r="B42" s="222"/>
      <c r="C42" s="223">
        <f>基本データ入力シート!$B$23</f>
        <v>0</v>
      </c>
      <c r="D42" s="223"/>
      <c r="E42" s="223"/>
      <c r="F42" s="223"/>
      <c r="G42" s="44"/>
    </row>
    <row r="44" spans="1:7" ht="13.5" customHeight="1" x14ac:dyDescent="0.15">
      <c r="B44" s="230" t="s">
        <v>39</v>
      </c>
      <c r="C44" s="232" t="str">
        <f>基本データ入力シート!$B$2</f>
        <v>第７７回滋賀県総合バドミントン選手権大会</v>
      </c>
      <c r="D44" s="233"/>
      <c r="E44" s="233"/>
      <c r="F44" s="234"/>
    </row>
    <row r="45" spans="1:7" ht="13.5" customHeight="1" x14ac:dyDescent="0.15">
      <c r="B45" s="231"/>
      <c r="C45" s="235"/>
      <c r="D45" s="236"/>
      <c r="E45" s="236"/>
      <c r="F45" s="237"/>
    </row>
    <row r="46" spans="1:7" ht="13.5" customHeight="1" x14ac:dyDescent="0.15">
      <c r="B46" s="43"/>
      <c r="C46" s="43"/>
      <c r="D46" s="43"/>
      <c r="E46" s="44"/>
    </row>
    <row r="47" spans="1:7" ht="21.75" customHeight="1" x14ac:dyDescent="0.15">
      <c r="A47" s="49" t="s">
        <v>41</v>
      </c>
      <c r="B47" s="238" t="str">
        <f>B4</f>
        <v>ジュニアＢ：女子シングルス</v>
      </c>
      <c r="C47" s="239"/>
      <c r="D47" s="240"/>
      <c r="E47" s="45"/>
      <c r="F47" s="50" t="s">
        <v>64</v>
      </c>
      <c r="G47" s="44"/>
    </row>
    <row r="48" spans="1:7" ht="21.75" customHeight="1" x14ac:dyDescent="0.15">
      <c r="A48" s="59">
        <f>COUNTA(B50:B74)</f>
        <v>0</v>
      </c>
    </row>
    <row r="49" spans="1:6" ht="19.5" customHeight="1" x14ac:dyDescent="0.15">
      <c r="A49" s="57" t="s">
        <v>42</v>
      </c>
      <c r="B49" s="57" t="s">
        <v>43</v>
      </c>
      <c r="C49" s="57" t="s">
        <v>57</v>
      </c>
      <c r="D49" s="57" t="s">
        <v>44</v>
      </c>
      <c r="E49" s="115" t="s">
        <v>88</v>
      </c>
      <c r="F49" s="57" t="s">
        <v>45</v>
      </c>
    </row>
    <row r="50" spans="1:6" ht="19.5" customHeight="1" x14ac:dyDescent="0.15">
      <c r="A50" s="55">
        <v>26</v>
      </c>
      <c r="B50" s="55"/>
      <c r="C50" s="58" t="str">
        <f>IF(B50="","",基本データ入力シート!$B$16)</f>
        <v/>
      </c>
      <c r="D50" s="55"/>
      <c r="E50" s="85" t="s">
        <v>159</v>
      </c>
      <c r="F50" s="55"/>
    </row>
    <row r="51" spans="1:6" ht="19.5" customHeight="1" x14ac:dyDescent="0.15">
      <c r="A51" s="55">
        <v>27</v>
      </c>
      <c r="B51" s="55"/>
      <c r="C51" s="58" t="str">
        <f>IF(B51="","",基本データ入力シート!$B$16)</f>
        <v/>
      </c>
      <c r="D51" s="55"/>
      <c r="E51" s="85" t="s">
        <v>159</v>
      </c>
      <c r="F51" s="55"/>
    </row>
    <row r="52" spans="1:6" ht="19.5" customHeight="1" x14ac:dyDescent="0.15">
      <c r="A52" s="55">
        <v>28</v>
      </c>
      <c r="B52" s="55"/>
      <c r="C52" s="58" t="str">
        <f>IF(B52="","",基本データ入力シート!$B$16)</f>
        <v/>
      </c>
      <c r="D52" s="55"/>
      <c r="E52" s="85" t="s">
        <v>159</v>
      </c>
      <c r="F52" s="55"/>
    </row>
    <row r="53" spans="1:6" ht="19.5" customHeight="1" x14ac:dyDescent="0.15">
      <c r="A53" s="55">
        <v>29</v>
      </c>
      <c r="B53" s="55"/>
      <c r="C53" s="58" t="str">
        <f>IF(B53="","",基本データ入力シート!$B$16)</f>
        <v/>
      </c>
      <c r="D53" s="55"/>
      <c r="E53" s="85" t="s">
        <v>159</v>
      </c>
      <c r="F53" s="55"/>
    </row>
    <row r="54" spans="1:6" ht="19.5" customHeight="1" x14ac:dyDescent="0.15">
      <c r="A54" s="55">
        <v>30</v>
      </c>
      <c r="B54" s="55"/>
      <c r="C54" s="58" t="str">
        <f>IF(B54="","",基本データ入力シート!$B$16)</f>
        <v/>
      </c>
      <c r="D54" s="55"/>
      <c r="E54" s="85" t="s">
        <v>159</v>
      </c>
      <c r="F54" s="55"/>
    </row>
    <row r="55" spans="1:6" ht="19.5" customHeight="1" x14ac:dyDescent="0.15">
      <c r="A55" s="55">
        <v>31</v>
      </c>
      <c r="B55" s="55"/>
      <c r="C55" s="58" t="str">
        <f>IF(B55="","",基本データ入力シート!$B$16)</f>
        <v/>
      </c>
      <c r="D55" s="55"/>
      <c r="E55" s="85" t="s">
        <v>159</v>
      </c>
      <c r="F55" s="55"/>
    </row>
    <row r="56" spans="1:6" ht="19.5" customHeight="1" x14ac:dyDescent="0.15">
      <c r="A56" s="55">
        <v>32</v>
      </c>
      <c r="B56" s="55"/>
      <c r="C56" s="58" t="str">
        <f>IF(B56="","",基本データ入力シート!$B$16)</f>
        <v/>
      </c>
      <c r="D56" s="55"/>
      <c r="E56" s="85" t="s">
        <v>159</v>
      </c>
      <c r="F56" s="55"/>
    </row>
    <row r="57" spans="1:6" ht="19.5" customHeight="1" x14ac:dyDescent="0.15">
      <c r="A57" s="55">
        <v>33</v>
      </c>
      <c r="B57" s="55"/>
      <c r="C57" s="58" t="str">
        <f>IF(B57="","",基本データ入力シート!$B$16)</f>
        <v/>
      </c>
      <c r="D57" s="55"/>
      <c r="E57" s="85" t="s">
        <v>159</v>
      </c>
      <c r="F57" s="55"/>
    </row>
    <row r="58" spans="1:6" ht="19.5" customHeight="1" x14ac:dyDescent="0.15">
      <c r="A58" s="55">
        <v>34</v>
      </c>
      <c r="B58" s="55"/>
      <c r="C58" s="58" t="str">
        <f>IF(B58="","",基本データ入力シート!$B$16)</f>
        <v/>
      </c>
      <c r="D58" s="55"/>
      <c r="E58" s="85" t="s">
        <v>159</v>
      </c>
      <c r="F58" s="55"/>
    </row>
    <row r="59" spans="1:6" ht="19.5" customHeight="1" x14ac:dyDescent="0.15">
      <c r="A59" s="55">
        <v>35</v>
      </c>
      <c r="B59" s="55"/>
      <c r="C59" s="58" t="str">
        <f>IF(B59="","",基本データ入力シート!$B$16)</f>
        <v/>
      </c>
      <c r="D59" s="55"/>
      <c r="E59" s="85" t="s">
        <v>159</v>
      </c>
      <c r="F59" s="55"/>
    </row>
    <row r="60" spans="1:6" ht="19.5" customHeight="1" x14ac:dyDescent="0.15">
      <c r="A60" s="55">
        <v>36</v>
      </c>
      <c r="B60" s="55"/>
      <c r="C60" s="58" t="str">
        <f>IF(B60="","",基本データ入力シート!$B$16)</f>
        <v/>
      </c>
      <c r="D60" s="55"/>
      <c r="E60" s="85" t="s">
        <v>159</v>
      </c>
      <c r="F60" s="55"/>
    </row>
    <row r="61" spans="1:6" ht="19.5" customHeight="1" x14ac:dyDescent="0.15">
      <c r="A61" s="55">
        <v>37</v>
      </c>
      <c r="B61" s="55"/>
      <c r="C61" s="58" t="str">
        <f>IF(B61="","",基本データ入力シート!$B$16)</f>
        <v/>
      </c>
      <c r="D61" s="55"/>
      <c r="E61" s="85" t="s">
        <v>159</v>
      </c>
      <c r="F61" s="55"/>
    </row>
    <row r="62" spans="1:6" ht="19.5" customHeight="1" x14ac:dyDescent="0.15">
      <c r="A62" s="55">
        <v>38</v>
      </c>
      <c r="B62" s="55"/>
      <c r="C62" s="58" t="str">
        <f>IF(B62="","",基本データ入力シート!$B$16)</f>
        <v/>
      </c>
      <c r="D62" s="55"/>
      <c r="E62" s="85" t="s">
        <v>159</v>
      </c>
      <c r="F62" s="55"/>
    </row>
    <row r="63" spans="1:6" ht="19.5" customHeight="1" x14ac:dyDescent="0.15">
      <c r="A63" s="55">
        <v>39</v>
      </c>
      <c r="B63" s="55"/>
      <c r="C63" s="58" t="str">
        <f>IF(B63="","",基本データ入力シート!$B$16)</f>
        <v/>
      </c>
      <c r="D63" s="55"/>
      <c r="E63" s="85" t="s">
        <v>159</v>
      </c>
      <c r="F63" s="55"/>
    </row>
    <row r="64" spans="1:6" ht="19.5" customHeight="1" x14ac:dyDescent="0.15">
      <c r="A64" s="55">
        <v>40</v>
      </c>
      <c r="B64" s="55"/>
      <c r="C64" s="58" t="str">
        <f>IF(B64="","",基本データ入力シート!$B$16)</f>
        <v/>
      </c>
      <c r="D64" s="55"/>
      <c r="E64" s="85" t="s">
        <v>159</v>
      </c>
      <c r="F64" s="55"/>
    </row>
    <row r="65" spans="1:7" ht="19.5" customHeight="1" x14ac:dyDescent="0.15">
      <c r="A65" s="55">
        <v>41</v>
      </c>
      <c r="B65" s="55"/>
      <c r="C65" s="58" t="str">
        <f>IF(B65="","",基本データ入力シート!$B$16)</f>
        <v/>
      </c>
      <c r="D65" s="55"/>
      <c r="E65" s="85" t="s">
        <v>159</v>
      </c>
      <c r="F65" s="55"/>
    </row>
    <row r="66" spans="1:7" ht="19.5" customHeight="1" x14ac:dyDescent="0.15">
      <c r="A66" s="55">
        <v>42</v>
      </c>
      <c r="B66" s="55"/>
      <c r="C66" s="58" t="str">
        <f>IF(B66="","",基本データ入力シート!$B$16)</f>
        <v/>
      </c>
      <c r="D66" s="55"/>
      <c r="E66" s="85" t="s">
        <v>159</v>
      </c>
      <c r="F66" s="55"/>
    </row>
    <row r="67" spans="1:7" ht="19.5" customHeight="1" x14ac:dyDescent="0.15">
      <c r="A67" s="55">
        <v>43</v>
      </c>
      <c r="B67" s="55"/>
      <c r="C67" s="58" t="str">
        <f>IF(B67="","",基本データ入力シート!$B$16)</f>
        <v/>
      </c>
      <c r="D67" s="55"/>
      <c r="E67" s="85" t="s">
        <v>159</v>
      </c>
      <c r="F67" s="55"/>
    </row>
    <row r="68" spans="1:7" ht="19.5" customHeight="1" x14ac:dyDescent="0.15">
      <c r="A68" s="55">
        <v>44</v>
      </c>
      <c r="B68" s="55"/>
      <c r="C68" s="58" t="str">
        <f>IF(B68="","",基本データ入力シート!$B$16)</f>
        <v/>
      </c>
      <c r="D68" s="55"/>
      <c r="E68" s="85" t="s">
        <v>159</v>
      </c>
      <c r="F68" s="55"/>
    </row>
    <row r="69" spans="1:7" ht="19.5" customHeight="1" x14ac:dyDescent="0.15">
      <c r="A69" s="55">
        <v>45</v>
      </c>
      <c r="B69" s="55"/>
      <c r="C69" s="58" t="str">
        <f>IF(B69="","",基本データ入力シート!$B$16)</f>
        <v/>
      </c>
      <c r="D69" s="55"/>
      <c r="E69" s="85" t="s">
        <v>159</v>
      </c>
      <c r="F69" s="55"/>
    </row>
    <row r="70" spans="1:7" ht="19.5" customHeight="1" x14ac:dyDescent="0.15">
      <c r="A70" s="55">
        <v>46</v>
      </c>
      <c r="B70" s="55"/>
      <c r="C70" s="58" t="str">
        <f>IF(B70="","",基本データ入力シート!$B$16)</f>
        <v/>
      </c>
      <c r="D70" s="55"/>
      <c r="E70" s="85" t="s">
        <v>159</v>
      </c>
      <c r="F70" s="55"/>
    </row>
    <row r="71" spans="1:7" ht="19.5" customHeight="1" x14ac:dyDescent="0.15">
      <c r="A71" s="55">
        <v>47</v>
      </c>
      <c r="B71" s="55"/>
      <c r="C71" s="58" t="str">
        <f>IF(B71="","",基本データ入力シート!$B$16)</f>
        <v/>
      </c>
      <c r="D71" s="55"/>
      <c r="E71" s="85" t="s">
        <v>159</v>
      </c>
      <c r="F71" s="55"/>
    </row>
    <row r="72" spans="1:7" ht="19.5" customHeight="1" x14ac:dyDescent="0.15">
      <c r="A72" s="55">
        <v>48</v>
      </c>
      <c r="B72" s="55"/>
      <c r="C72" s="58" t="str">
        <f>IF(B72="","",基本データ入力シート!$B$16)</f>
        <v/>
      </c>
      <c r="D72" s="55"/>
      <c r="E72" s="85" t="s">
        <v>159</v>
      </c>
      <c r="F72" s="55"/>
    </row>
    <row r="73" spans="1:7" ht="19.5" customHeight="1" x14ac:dyDescent="0.15">
      <c r="A73" s="55">
        <v>49</v>
      </c>
      <c r="B73" s="55"/>
      <c r="C73" s="58" t="str">
        <f>IF(B73="","",基本データ入力シート!$B$16)</f>
        <v/>
      </c>
      <c r="D73" s="55"/>
      <c r="E73" s="85" t="s">
        <v>159</v>
      </c>
      <c r="F73" s="55"/>
    </row>
    <row r="74" spans="1:7" ht="19.5" customHeight="1" x14ac:dyDescent="0.15">
      <c r="A74" s="55"/>
      <c r="B74" s="55"/>
      <c r="C74" s="58" t="str">
        <f>IF(B74="","",基本データ入力シート!$B$16)</f>
        <v/>
      </c>
      <c r="D74" s="55"/>
      <c r="E74" s="85" t="s">
        <v>159</v>
      </c>
      <c r="F74" s="55"/>
    </row>
    <row r="75" spans="1:7" x14ac:dyDescent="0.15">
      <c r="A75" s="51"/>
      <c r="B75" s="51"/>
      <c r="C75" s="51"/>
      <c r="D75" s="51"/>
      <c r="E75" s="51"/>
      <c r="F75" s="51"/>
    </row>
    <row r="76" spans="1:7" ht="21.75" customHeight="1" x14ac:dyDescent="0.15">
      <c r="A76" s="52"/>
      <c r="B76" s="53" t="s">
        <v>46</v>
      </c>
      <c r="C76" s="229">
        <f>基本データ入力シート!$B$17</f>
        <v>0</v>
      </c>
      <c r="D76" s="229"/>
      <c r="E76" s="229"/>
      <c r="F76" s="52" t="s">
        <v>56</v>
      </c>
      <c r="G76" s="44"/>
    </row>
    <row r="77" spans="1:7" ht="21.75" customHeight="1" x14ac:dyDescent="0.15">
      <c r="A77" s="52"/>
      <c r="B77" s="52" t="s">
        <v>161</v>
      </c>
      <c r="C77" s="52"/>
      <c r="D77" s="52"/>
      <c r="E77" s="52"/>
      <c r="F77" s="52"/>
      <c r="G77" s="44"/>
    </row>
    <row r="78" spans="1:7" ht="21.75" customHeight="1" x14ac:dyDescent="0.15">
      <c r="A78" s="52"/>
      <c r="B78" s="52"/>
      <c r="C78" s="52"/>
      <c r="D78" s="52"/>
      <c r="E78" s="52"/>
      <c r="F78" s="52"/>
      <c r="G78" s="44"/>
    </row>
    <row r="79" spans="1:7" ht="21.75" customHeight="1" x14ac:dyDescent="0.15">
      <c r="B79" s="48" t="s">
        <v>66</v>
      </c>
      <c r="C79" s="46"/>
      <c r="D79" s="46"/>
      <c r="E79" s="46"/>
      <c r="G79" s="44"/>
    </row>
    <row r="80" spans="1:7" ht="21.75" customHeight="1" x14ac:dyDescent="0.15">
      <c r="A80" s="54"/>
      <c r="B80" s="52"/>
      <c r="C80" s="52"/>
      <c r="D80" s="52"/>
      <c r="E80" s="52"/>
      <c r="F80" s="52"/>
      <c r="G80" s="44"/>
    </row>
    <row r="81" spans="1:7" ht="21.75" customHeight="1" x14ac:dyDescent="0.15">
      <c r="A81" s="224" t="s">
        <v>48</v>
      </c>
      <c r="B81" s="224"/>
      <c r="C81" s="225">
        <f>基本データ入力シート!$B$15</f>
        <v>0</v>
      </c>
      <c r="D81" s="226"/>
      <c r="E81" s="226"/>
      <c r="F81" s="227"/>
      <c r="G81" s="47"/>
    </row>
    <row r="82" spans="1:7" ht="21.75" customHeight="1" x14ac:dyDescent="0.15">
      <c r="A82" s="222" t="s">
        <v>49</v>
      </c>
      <c r="B82" s="222"/>
      <c r="C82" s="224">
        <f>基本データ入力シート!$B$18</f>
        <v>0</v>
      </c>
      <c r="D82" s="224"/>
      <c r="E82" s="228"/>
      <c r="F82" s="56"/>
      <c r="G82" s="44"/>
    </row>
    <row r="83" spans="1:7" ht="21.75" customHeight="1" x14ac:dyDescent="0.15">
      <c r="A83" s="222" t="s">
        <v>50</v>
      </c>
      <c r="B83" s="222"/>
      <c r="C83" s="223" t="e">
        <f>基本データ入力シート!#REF!</f>
        <v>#REF!</v>
      </c>
      <c r="D83" s="223"/>
      <c r="E83" s="223"/>
      <c r="F83" s="223"/>
      <c r="G83" s="44"/>
    </row>
    <row r="84" spans="1:7" ht="21.75" customHeight="1" x14ac:dyDescent="0.15">
      <c r="A84" s="222" t="s">
        <v>51</v>
      </c>
      <c r="B84" s="222"/>
      <c r="C84" s="223">
        <f>基本データ入力シート!$B$22</f>
        <v>0</v>
      </c>
      <c r="D84" s="223"/>
      <c r="E84" s="223"/>
      <c r="F84" s="223"/>
      <c r="G84" s="44"/>
    </row>
    <row r="85" spans="1:7" ht="21.75" customHeight="1" x14ac:dyDescent="0.15">
      <c r="A85" s="222" t="s">
        <v>52</v>
      </c>
      <c r="B85" s="222"/>
      <c r="C85" s="223">
        <f>基本データ入力シート!$B$23</f>
        <v>0</v>
      </c>
      <c r="D85" s="223"/>
      <c r="E85" s="223"/>
      <c r="F85" s="223"/>
      <c r="G85" s="44"/>
    </row>
  </sheetData>
  <mergeCells count="28">
    <mergeCell ref="C76:E76"/>
    <mergeCell ref="A84:B84"/>
    <mergeCell ref="C84:F84"/>
    <mergeCell ref="A85:B85"/>
    <mergeCell ref="C85:F85"/>
    <mergeCell ref="A81:B81"/>
    <mergeCell ref="C81:F81"/>
    <mergeCell ref="A82:B82"/>
    <mergeCell ref="C82:E82"/>
    <mergeCell ref="A83:B83"/>
    <mergeCell ref="C83:F83"/>
    <mergeCell ref="A42:B42"/>
    <mergeCell ref="C42:F42"/>
    <mergeCell ref="B44:B45"/>
    <mergeCell ref="C44:F45"/>
    <mergeCell ref="B47:D47"/>
    <mergeCell ref="A39:B39"/>
    <mergeCell ref="C39:E39"/>
    <mergeCell ref="A40:B40"/>
    <mergeCell ref="C40:F40"/>
    <mergeCell ref="A41:B41"/>
    <mergeCell ref="C41:F41"/>
    <mergeCell ref="B1:B2"/>
    <mergeCell ref="C1:F2"/>
    <mergeCell ref="B4:D4"/>
    <mergeCell ref="C33:E33"/>
    <mergeCell ref="A38:B38"/>
    <mergeCell ref="C38:F38"/>
  </mergeCells>
  <phoneticPr fontId="4"/>
  <conditionalFormatting sqref="B7:B31">
    <cfRule type="cellIs" dxfId="100" priority="2" operator="equal">
      <formula>0</formula>
    </cfRule>
  </conditionalFormatting>
  <conditionalFormatting sqref="B50:B74">
    <cfRule type="cellIs" dxfId="99" priority="3" operator="equal">
      <formula>0</formula>
    </cfRule>
  </conditionalFormatting>
  <conditionalFormatting sqref="D7:F31">
    <cfRule type="cellIs" dxfId="98" priority="1" operator="equal">
      <formula>0</formula>
    </cfRule>
  </conditionalFormatting>
  <conditionalFormatting sqref="D50:F74">
    <cfRule type="cellIs" dxfId="97" priority="4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tabColor rgb="FFFF00FF"/>
  </sheetPr>
  <dimension ref="A1:G85"/>
  <sheetViews>
    <sheetView topLeftCell="A34" workbookViewId="0">
      <selection activeCell="E50" sqref="E50:E74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7" ht="13.5" customHeight="1" x14ac:dyDescent="0.15">
      <c r="B2" s="231"/>
      <c r="C2" s="235"/>
      <c r="D2" s="236"/>
      <c r="E2" s="236"/>
      <c r="F2" s="237"/>
    </row>
    <row r="3" spans="1:7" ht="13.5" customHeight="1" x14ac:dyDescent="0.15">
      <c r="B3" s="43"/>
      <c r="C3" s="43"/>
      <c r="D3" s="43"/>
      <c r="E3" s="44"/>
    </row>
    <row r="4" spans="1:7" ht="21.75" customHeight="1" x14ac:dyDescent="0.15">
      <c r="A4" s="49" t="s">
        <v>41</v>
      </c>
      <c r="B4" s="238" t="s">
        <v>101</v>
      </c>
      <c r="C4" s="239"/>
      <c r="D4" s="240"/>
      <c r="F4" s="50" t="s">
        <v>65</v>
      </c>
      <c r="G4" s="44"/>
    </row>
    <row r="5" spans="1:7" ht="21.75" customHeight="1" x14ac:dyDescent="0.15">
      <c r="A5" s="59">
        <f>COUNTA(B7:B31)</f>
        <v>0</v>
      </c>
    </row>
    <row r="6" spans="1:7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7" ht="19.5" customHeight="1" x14ac:dyDescent="0.15">
      <c r="A7" s="55">
        <v>1</v>
      </c>
      <c r="B7" s="55"/>
      <c r="C7" s="58" t="str">
        <f>IF(B7="","",基本データ入力シート!$B$16)</f>
        <v/>
      </c>
      <c r="D7" s="55"/>
      <c r="E7" s="85" t="s">
        <v>159</v>
      </c>
      <c r="F7" s="58"/>
    </row>
    <row r="8" spans="1:7" ht="19.5" customHeight="1" x14ac:dyDescent="0.15">
      <c r="A8" s="55">
        <v>2</v>
      </c>
      <c r="B8" s="55"/>
      <c r="C8" s="58" t="str">
        <f>IF(B8="","",基本データ入力シート!$B$16)</f>
        <v/>
      </c>
      <c r="D8" s="55"/>
      <c r="E8" s="85" t="s">
        <v>159</v>
      </c>
      <c r="F8" s="55"/>
    </row>
    <row r="9" spans="1:7" ht="19.5" customHeight="1" x14ac:dyDescent="0.15">
      <c r="A9" s="55">
        <v>3</v>
      </c>
      <c r="B9" s="55"/>
      <c r="C9" s="58" t="str">
        <f>IF(B9="","",基本データ入力シート!$B$16)</f>
        <v/>
      </c>
      <c r="D9" s="55"/>
      <c r="E9" s="85" t="s">
        <v>159</v>
      </c>
      <c r="F9" s="55"/>
    </row>
    <row r="10" spans="1:7" ht="19.5" customHeight="1" x14ac:dyDescent="0.15">
      <c r="A10" s="55">
        <v>4</v>
      </c>
      <c r="B10" s="55"/>
      <c r="C10" s="58" t="str">
        <f>IF(B10="","",基本データ入力シート!$B$16)</f>
        <v/>
      </c>
      <c r="D10" s="55"/>
      <c r="E10" s="85" t="s">
        <v>159</v>
      </c>
      <c r="F10" s="55"/>
    </row>
    <row r="11" spans="1:7" ht="19.5" customHeight="1" x14ac:dyDescent="0.15">
      <c r="A11" s="55">
        <v>5</v>
      </c>
      <c r="B11" s="55"/>
      <c r="C11" s="58" t="str">
        <f>IF(B11="","",基本データ入力シート!$B$16)</f>
        <v/>
      </c>
      <c r="D11" s="55"/>
      <c r="E11" s="85" t="s">
        <v>159</v>
      </c>
      <c r="F11" s="55"/>
    </row>
    <row r="12" spans="1:7" ht="19.5" customHeight="1" x14ac:dyDescent="0.15">
      <c r="A12" s="55">
        <v>6</v>
      </c>
      <c r="B12" s="55"/>
      <c r="C12" s="58" t="str">
        <f>IF(B12="","",基本データ入力シート!$B$16)</f>
        <v/>
      </c>
      <c r="D12" s="55"/>
      <c r="E12" s="85" t="s">
        <v>159</v>
      </c>
      <c r="F12" s="55"/>
    </row>
    <row r="13" spans="1:7" ht="19.5" customHeight="1" x14ac:dyDescent="0.15">
      <c r="A13" s="55">
        <v>7</v>
      </c>
      <c r="B13" s="55"/>
      <c r="C13" s="58" t="str">
        <f>IF(B13="","",基本データ入力シート!$B$16)</f>
        <v/>
      </c>
      <c r="D13" s="55"/>
      <c r="E13" s="85" t="s">
        <v>159</v>
      </c>
      <c r="F13" s="55"/>
    </row>
    <row r="14" spans="1:7" ht="19.5" customHeight="1" x14ac:dyDescent="0.15">
      <c r="A14" s="55">
        <v>8</v>
      </c>
      <c r="B14" s="55"/>
      <c r="C14" s="58" t="str">
        <f>IF(B14="","",基本データ入力シート!$B$16)</f>
        <v/>
      </c>
      <c r="D14" s="55"/>
      <c r="E14" s="85" t="s">
        <v>159</v>
      </c>
      <c r="F14" s="55"/>
    </row>
    <row r="15" spans="1:7" ht="19.5" customHeight="1" x14ac:dyDescent="0.15">
      <c r="A15" s="55">
        <v>9</v>
      </c>
      <c r="B15" s="55"/>
      <c r="C15" s="58" t="str">
        <f>IF(B15="","",基本データ入力シート!$B$16)</f>
        <v/>
      </c>
      <c r="D15" s="55"/>
      <c r="E15" s="85" t="s">
        <v>159</v>
      </c>
      <c r="F15" s="55"/>
    </row>
    <row r="16" spans="1:7" ht="19.5" customHeight="1" x14ac:dyDescent="0.15">
      <c r="A16" s="55">
        <v>10</v>
      </c>
      <c r="B16" s="55"/>
      <c r="C16" s="58" t="str">
        <f>IF(B16="","",基本データ入力シート!$B$16)</f>
        <v/>
      </c>
      <c r="D16" s="55"/>
      <c r="E16" s="85" t="s">
        <v>159</v>
      </c>
      <c r="F16" s="55"/>
    </row>
    <row r="17" spans="1:6" ht="19.5" customHeight="1" x14ac:dyDescent="0.15">
      <c r="A17" s="55">
        <v>11</v>
      </c>
      <c r="B17" s="55"/>
      <c r="C17" s="58" t="str">
        <f>IF(B17="","",基本データ入力シート!$B$16)</f>
        <v/>
      </c>
      <c r="D17" s="55"/>
      <c r="E17" s="85" t="s">
        <v>159</v>
      </c>
      <c r="F17" s="55"/>
    </row>
    <row r="18" spans="1:6" ht="19.5" customHeight="1" x14ac:dyDescent="0.15">
      <c r="A18" s="55">
        <v>12</v>
      </c>
      <c r="B18" s="55"/>
      <c r="C18" s="58" t="str">
        <f>IF(B18="","",基本データ入力シート!$B$16)</f>
        <v/>
      </c>
      <c r="D18" s="55"/>
      <c r="E18" s="85" t="s">
        <v>159</v>
      </c>
      <c r="F18" s="55"/>
    </row>
    <row r="19" spans="1:6" ht="19.5" customHeight="1" x14ac:dyDescent="0.15">
      <c r="A19" s="55">
        <v>13</v>
      </c>
      <c r="B19" s="55"/>
      <c r="C19" s="58" t="str">
        <f>IF(B19="","",基本データ入力シート!$B$16)</f>
        <v/>
      </c>
      <c r="D19" s="55"/>
      <c r="E19" s="85" t="s">
        <v>159</v>
      </c>
      <c r="F19" s="55"/>
    </row>
    <row r="20" spans="1:6" ht="19.5" customHeight="1" x14ac:dyDescent="0.15">
      <c r="A20" s="55">
        <v>14</v>
      </c>
      <c r="B20" s="55"/>
      <c r="C20" s="58" t="str">
        <f>IF(B20="","",基本データ入力シート!$B$16)</f>
        <v/>
      </c>
      <c r="D20" s="55"/>
      <c r="E20" s="85" t="s">
        <v>159</v>
      </c>
      <c r="F20" s="55"/>
    </row>
    <row r="21" spans="1:6" ht="19.5" customHeight="1" x14ac:dyDescent="0.15">
      <c r="A21" s="55">
        <v>15</v>
      </c>
      <c r="B21" s="55"/>
      <c r="C21" s="58" t="str">
        <f>IF(B21="","",基本データ入力シート!$B$16)</f>
        <v/>
      </c>
      <c r="D21" s="55"/>
      <c r="E21" s="85" t="s">
        <v>159</v>
      </c>
      <c r="F21" s="55"/>
    </row>
    <row r="22" spans="1:6" ht="19.5" customHeight="1" x14ac:dyDescent="0.15">
      <c r="A22" s="55">
        <v>16</v>
      </c>
      <c r="B22" s="55"/>
      <c r="C22" s="58" t="str">
        <f>IF(B22="","",基本データ入力シート!$B$16)</f>
        <v/>
      </c>
      <c r="D22" s="55"/>
      <c r="E22" s="85" t="s">
        <v>159</v>
      </c>
      <c r="F22" s="55"/>
    </row>
    <row r="23" spans="1:6" ht="19.5" customHeight="1" x14ac:dyDescent="0.15">
      <c r="A23" s="55">
        <v>17</v>
      </c>
      <c r="B23" s="55"/>
      <c r="C23" s="58" t="str">
        <f>IF(B23="","",基本データ入力シート!$B$16)</f>
        <v/>
      </c>
      <c r="D23" s="55"/>
      <c r="E23" s="85" t="s">
        <v>159</v>
      </c>
      <c r="F23" s="55"/>
    </row>
    <row r="24" spans="1:6" ht="19.5" customHeight="1" x14ac:dyDescent="0.15">
      <c r="A24" s="55">
        <v>18</v>
      </c>
      <c r="B24" s="55"/>
      <c r="C24" s="58" t="str">
        <f>IF(B24="","",基本データ入力シート!$B$16)</f>
        <v/>
      </c>
      <c r="D24" s="55"/>
      <c r="E24" s="85" t="s">
        <v>159</v>
      </c>
      <c r="F24" s="55"/>
    </row>
    <row r="25" spans="1:6" ht="19.5" customHeight="1" x14ac:dyDescent="0.15">
      <c r="A25" s="55">
        <v>19</v>
      </c>
      <c r="B25" s="55"/>
      <c r="C25" s="58" t="str">
        <f>IF(B25="","",基本データ入力シート!$B$16)</f>
        <v/>
      </c>
      <c r="D25" s="55"/>
      <c r="E25" s="85" t="s">
        <v>159</v>
      </c>
      <c r="F25" s="55"/>
    </row>
    <row r="26" spans="1:6" ht="19.5" customHeight="1" x14ac:dyDescent="0.15">
      <c r="A26" s="55">
        <v>20</v>
      </c>
      <c r="B26" s="55"/>
      <c r="C26" s="58" t="str">
        <f>IF(B26="","",基本データ入力シート!$B$16)</f>
        <v/>
      </c>
      <c r="D26" s="55"/>
      <c r="E26" s="85" t="s">
        <v>159</v>
      </c>
      <c r="F26" s="55"/>
    </row>
    <row r="27" spans="1:6" ht="19.5" customHeight="1" x14ac:dyDescent="0.15">
      <c r="A27" s="55">
        <v>21</v>
      </c>
      <c r="B27" s="55"/>
      <c r="C27" s="58" t="str">
        <f>IF(B27="","",基本データ入力シート!$B$16)</f>
        <v/>
      </c>
      <c r="D27" s="55"/>
      <c r="E27" s="85" t="s">
        <v>159</v>
      </c>
      <c r="F27" s="55"/>
    </row>
    <row r="28" spans="1:6" ht="19.5" customHeight="1" x14ac:dyDescent="0.15">
      <c r="A28" s="55">
        <v>22</v>
      </c>
      <c r="B28" s="55"/>
      <c r="C28" s="58" t="str">
        <f>IF(B28="","",基本データ入力シート!$B$16)</f>
        <v/>
      </c>
      <c r="D28" s="55"/>
      <c r="E28" s="85" t="s">
        <v>159</v>
      </c>
      <c r="F28" s="55"/>
    </row>
    <row r="29" spans="1:6" ht="19.5" customHeight="1" x14ac:dyDescent="0.15">
      <c r="A29" s="55">
        <v>23</v>
      </c>
      <c r="B29" s="55"/>
      <c r="C29" s="58" t="str">
        <f>IF(B29="","",基本データ入力シート!$B$16)</f>
        <v/>
      </c>
      <c r="D29" s="55"/>
      <c r="E29" s="85" t="s">
        <v>159</v>
      </c>
      <c r="F29" s="55"/>
    </row>
    <row r="30" spans="1:6" ht="19.5" customHeight="1" x14ac:dyDescent="0.15">
      <c r="A30" s="55">
        <v>24</v>
      </c>
      <c r="B30" s="55"/>
      <c r="C30" s="58" t="str">
        <f>IF(B30="","",基本データ入力シート!$B$16)</f>
        <v/>
      </c>
      <c r="D30" s="55"/>
      <c r="E30" s="85" t="s">
        <v>159</v>
      </c>
      <c r="F30" s="55"/>
    </row>
    <row r="31" spans="1:6" ht="19.5" customHeight="1" x14ac:dyDescent="0.15">
      <c r="A31" s="55">
        <v>25</v>
      </c>
      <c r="B31" s="55"/>
      <c r="C31" s="58" t="str">
        <f>IF(B31="","",基本データ入力シート!$B$16)</f>
        <v/>
      </c>
      <c r="D31" s="55"/>
      <c r="E31" s="85" t="s">
        <v>159</v>
      </c>
      <c r="F31" s="55"/>
    </row>
    <row r="32" spans="1:6" x14ac:dyDescent="0.15">
      <c r="A32" s="51"/>
      <c r="B32" s="51"/>
      <c r="C32" s="51"/>
      <c r="D32" s="51"/>
      <c r="E32" s="51"/>
      <c r="F32" s="51"/>
    </row>
    <row r="33" spans="1:7" ht="21.75" customHeight="1" x14ac:dyDescent="0.15">
      <c r="A33" s="52"/>
      <c r="B33" s="53" t="s">
        <v>46</v>
      </c>
      <c r="C33" s="229">
        <f>基本データ入力シート!$B$17</f>
        <v>0</v>
      </c>
      <c r="D33" s="229"/>
      <c r="E33" s="229"/>
      <c r="F33" s="52" t="s">
        <v>56</v>
      </c>
      <c r="G33" s="44"/>
    </row>
    <row r="34" spans="1:7" ht="21.75" customHeight="1" x14ac:dyDescent="0.15">
      <c r="A34" s="52"/>
      <c r="B34" s="52" t="s">
        <v>161</v>
      </c>
      <c r="C34" s="52"/>
      <c r="D34" s="52"/>
      <c r="E34" s="52"/>
      <c r="F34" s="52"/>
      <c r="G34" s="44"/>
    </row>
    <row r="35" spans="1:7" ht="21.75" customHeight="1" x14ac:dyDescent="0.15">
      <c r="A35" s="52"/>
      <c r="B35" s="52"/>
      <c r="C35" s="52"/>
      <c r="D35" s="52"/>
      <c r="E35" s="52"/>
      <c r="F35" s="52"/>
      <c r="G35" s="44"/>
    </row>
    <row r="36" spans="1:7" ht="21.75" customHeight="1" x14ac:dyDescent="0.15">
      <c r="B36" s="48" t="s">
        <v>66</v>
      </c>
      <c r="C36" s="46"/>
      <c r="D36" s="46"/>
      <c r="E36" s="46"/>
      <c r="F36" s="62">
        <f>A5+A48</f>
        <v>0</v>
      </c>
      <c r="G36" s="44"/>
    </row>
    <row r="37" spans="1:7" ht="21.75" customHeight="1" x14ac:dyDescent="0.15">
      <c r="A37" s="54"/>
      <c r="B37" s="52"/>
      <c r="C37" s="52"/>
      <c r="D37" s="52"/>
      <c r="E37" s="52"/>
      <c r="F37" s="52"/>
      <c r="G37" s="44"/>
    </row>
    <row r="38" spans="1:7" ht="21.75" customHeight="1" x14ac:dyDescent="0.15">
      <c r="A38" s="224" t="s">
        <v>48</v>
      </c>
      <c r="B38" s="224"/>
      <c r="C38" s="225">
        <f>基本データ入力シート!$B$15</f>
        <v>0</v>
      </c>
      <c r="D38" s="226"/>
      <c r="E38" s="226"/>
      <c r="F38" s="227"/>
      <c r="G38" s="47"/>
    </row>
    <row r="39" spans="1:7" ht="21.75" customHeight="1" x14ac:dyDescent="0.15">
      <c r="A39" s="222" t="s">
        <v>49</v>
      </c>
      <c r="B39" s="222"/>
      <c r="C39" s="224">
        <f>基本データ入力シート!$B$18</f>
        <v>0</v>
      </c>
      <c r="D39" s="224"/>
      <c r="E39" s="228"/>
      <c r="F39" s="56"/>
      <c r="G39" s="44"/>
    </row>
    <row r="40" spans="1:7" ht="21.75" customHeight="1" x14ac:dyDescent="0.15">
      <c r="A40" s="222" t="s">
        <v>50</v>
      </c>
      <c r="B40" s="222"/>
      <c r="C40" s="223" t="e">
        <f>基本データ入力シート!#REF!</f>
        <v>#REF!</v>
      </c>
      <c r="D40" s="223"/>
      <c r="E40" s="223"/>
      <c r="F40" s="223"/>
      <c r="G40" s="44"/>
    </row>
    <row r="41" spans="1:7" ht="21.75" customHeight="1" x14ac:dyDescent="0.15">
      <c r="A41" s="222" t="s">
        <v>51</v>
      </c>
      <c r="B41" s="222"/>
      <c r="C41" s="223">
        <f>基本データ入力シート!$B$22</f>
        <v>0</v>
      </c>
      <c r="D41" s="223"/>
      <c r="E41" s="223"/>
      <c r="F41" s="223"/>
      <c r="G41" s="44"/>
    </row>
    <row r="42" spans="1:7" ht="21.75" customHeight="1" x14ac:dyDescent="0.15">
      <c r="A42" s="222" t="s">
        <v>52</v>
      </c>
      <c r="B42" s="222"/>
      <c r="C42" s="223">
        <f>基本データ入力シート!$B$23</f>
        <v>0</v>
      </c>
      <c r="D42" s="223"/>
      <c r="E42" s="223"/>
      <c r="F42" s="223"/>
      <c r="G42" s="44"/>
    </row>
    <row r="44" spans="1:7" ht="13.5" customHeight="1" x14ac:dyDescent="0.15">
      <c r="B44" s="230" t="s">
        <v>39</v>
      </c>
      <c r="C44" s="232" t="str">
        <f>基本データ入力シート!$B$2</f>
        <v>第７７回滋賀県総合バドミントン選手権大会</v>
      </c>
      <c r="D44" s="233"/>
      <c r="E44" s="233"/>
      <c r="F44" s="234"/>
    </row>
    <row r="45" spans="1:7" ht="13.5" customHeight="1" x14ac:dyDescent="0.15">
      <c r="B45" s="231"/>
      <c r="C45" s="235"/>
      <c r="D45" s="236"/>
      <c r="E45" s="236"/>
      <c r="F45" s="237"/>
    </row>
    <row r="46" spans="1:7" ht="13.5" customHeight="1" x14ac:dyDescent="0.15">
      <c r="B46" s="43"/>
      <c r="C46" s="43"/>
      <c r="D46" s="43"/>
      <c r="E46" s="44"/>
    </row>
    <row r="47" spans="1:7" ht="21.75" customHeight="1" x14ac:dyDescent="0.15">
      <c r="A47" s="49" t="s">
        <v>41</v>
      </c>
      <c r="B47" s="238" t="str">
        <f>B4</f>
        <v>ジュニアＣ：女子シングルス</v>
      </c>
      <c r="C47" s="239"/>
      <c r="D47" s="240"/>
      <c r="E47" s="45"/>
      <c r="F47" s="50" t="s">
        <v>64</v>
      </c>
      <c r="G47" s="44"/>
    </row>
    <row r="48" spans="1:7" ht="21.75" customHeight="1" x14ac:dyDescent="0.15">
      <c r="A48" s="59">
        <f>COUNTA(B50:B74)</f>
        <v>0</v>
      </c>
    </row>
    <row r="49" spans="1:6" ht="19.5" customHeight="1" x14ac:dyDescent="0.15">
      <c r="A49" s="57" t="s">
        <v>42</v>
      </c>
      <c r="B49" s="57" t="s">
        <v>43</v>
      </c>
      <c r="C49" s="57" t="s">
        <v>57</v>
      </c>
      <c r="D49" s="57" t="s">
        <v>44</v>
      </c>
      <c r="E49" s="115" t="s">
        <v>88</v>
      </c>
      <c r="F49" s="57" t="s">
        <v>45</v>
      </c>
    </row>
    <row r="50" spans="1:6" ht="19.5" customHeight="1" x14ac:dyDescent="0.15">
      <c r="A50" s="55">
        <v>26</v>
      </c>
      <c r="B50" s="55"/>
      <c r="C50" s="58" t="str">
        <f>IF(B50="","",基本データ入力シート!$B$16)</f>
        <v/>
      </c>
      <c r="D50" s="55"/>
      <c r="E50" s="85" t="s">
        <v>159</v>
      </c>
      <c r="F50" s="55"/>
    </row>
    <row r="51" spans="1:6" ht="19.5" customHeight="1" x14ac:dyDescent="0.15">
      <c r="A51" s="55">
        <v>27</v>
      </c>
      <c r="B51" s="55"/>
      <c r="C51" s="58" t="str">
        <f>IF(B51="","",基本データ入力シート!$B$16)</f>
        <v/>
      </c>
      <c r="D51" s="55"/>
      <c r="E51" s="85" t="s">
        <v>159</v>
      </c>
      <c r="F51" s="55"/>
    </row>
    <row r="52" spans="1:6" ht="19.5" customHeight="1" x14ac:dyDescent="0.15">
      <c r="A52" s="55">
        <v>28</v>
      </c>
      <c r="B52" s="55"/>
      <c r="C52" s="58" t="str">
        <f>IF(B52="","",基本データ入力シート!$B$16)</f>
        <v/>
      </c>
      <c r="D52" s="55"/>
      <c r="E52" s="85" t="s">
        <v>159</v>
      </c>
      <c r="F52" s="55"/>
    </row>
    <row r="53" spans="1:6" ht="19.5" customHeight="1" x14ac:dyDescent="0.15">
      <c r="A53" s="55">
        <v>29</v>
      </c>
      <c r="B53" s="55"/>
      <c r="C53" s="58" t="str">
        <f>IF(B53="","",基本データ入力シート!$B$16)</f>
        <v/>
      </c>
      <c r="D53" s="55"/>
      <c r="E53" s="85" t="s">
        <v>159</v>
      </c>
      <c r="F53" s="55"/>
    </row>
    <row r="54" spans="1:6" ht="19.5" customHeight="1" x14ac:dyDescent="0.15">
      <c r="A54" s="55">
        <v>30</v>
      </c>
      <c r="B54" s="55"/>
      <c r="C54" s="58" t="str">
        <f>IF(B54="","",基本データ入力シート!$B$16)</f>
        <v/>
      </c>
      <c r="D54" s="55"/>
      <c r="E54" s="85" t="s">
        <v>159</v>
      </c>
      <c r="F54" s="55"/>
    </row>
    <row r="55" spans="1:6" ht="19.5" customHeight="1" x14ac:dyDescent="0.15">
      <c r="A55" s="55">
        <v>31</v>
      </c>
      <c r="B55" s="55"/>
      <c r="C55" s="58" t="str">
        <f>IF(B55="","",基本データ入力シート!$B$16)</f>
        <v/>
      </c>
      <c r="D55" s="55"/>
      <c r="E55" s="85" t="s">
        <v>159</v>
      </c>
      <c r="F55" s="55"/>
    </row>
    <row r="56" spans="1:6" ht="19.5" customHeight="1" x14ac:dyDescent="0.15">
      <c r="A56" s="55">
        <v>32</v>
      </c>
      <c r="B56" s="55"/>
      <c r="C56" s="58" t="str">
        <f>IF(B56="","",基本データ入力シート!$B$16)</f>
        <v/>
      </c>
      <c r="D56" s="55"/>
      <c r="E56" s="85" t="s">
        <v>159</v>
      </c>
      <c r="F56" s="55"/>
    </row>
    <row r="57" spans="1:6" ht="19.5" customHeight="1" x14ac:dyDescent="0.15">
      <c r="A57" s="55">
        <v>33</v>
      </c>
      <c r="B57" s="55"/>
      <c r="C57" s="58" t="str">
        <f>IF(B57="","",基本データ入力シート!$B$16)</f>
        <v/>
      </c>
      <c r="D57" s="55"/>
      <c r="E57" s="85" t="s">
        <v>159</v>
      </c>
      <c r="F57" s="55"/>
    </row>
    <row r="58" spans="1:6" ht="19.5" customHeight="1" x14ac:dyDescent="0.15">
      <c r="A58" s="55">
        <v>34</v>
      </c>
      <c r="B58" s="55"/>
      <c r="C58" s="58" t="str">
        <f>IF(B58="","",基本データ入力シート!$B$16)</f>
        <v/>
      </c>
      <c r="D58" s="55"/>
      <c r="E58" s="85" t="s">
        <v>159</v>
      </c>
      <c r="F58" s="55"/>
    </row>
    <row r="59" spans="1:6" ht="19.5" customHeight="1" x14ac:dyDescent="0.15">
      <c r="A59" s="55">
        <v>35</v>
      </c>
      <c r="B59" s="55"/>
      <c r="C59" s="58" t="str">
        <f>IF(B59="","",基本データ入力シート!$B$16)</f>
        <v/>
      </c>
      <c r="D59" s="55"/>
      <c r="E59" s="85" t="s">
        <v>159</v>
      </c>
      <c r="F59" s="55"/>
    </row>
    <row r="60" spans="1:6" ht="19.5" customHeight="1" x14ac:dyDescent="0.15">
      <c r="A60" s="55">
        <v>36</v>
      </c>
      <c r="B60" s="55"/>
      <c r="C60" s="58" t="str">
        <f>IF(B60="","",基本データ入力シート!$B$16)</f>
        <v/>
      </c>
      <c r="D60" s="55"/>
      <c r="E60" s="85" t="s">
        <v>159</v>
      </c>
      <c r="F60" s="55"/>
    </row>
    <row r="61" spans="1:6" ht="19.5" customHeight="1" x14ac:dyDescent="0.15">
      <c r="A61" s="55">
        <v>37</v>
      </c>
      <c r="B61" s="55"/>
      <c r="C61" s="58" t="str">
        <f>IF(B61="","",基本データ入力シート!$B$16)</f>
        <v/>
      </c>
      <c r="D61" s="55"/>
      <c r="E61" s="85" t="s">
        <v>159</v>
      </c>
      <c r="F61" s="55"/>
    </row>
    <row r="62" spans="1:6" ht="19.5" customHeight="1" x14ac:dyDescent="0.15">
      <c r="A62" s="55">
        <v>38</v>
      </c>
      <c r="B62" s="55"/>
      <c r="C62" s="58" t="str">
        <f>IF(B62="","",基本データ入力シート!$B$16)</f>
        <v/>
      </c>
      <c r="D62" s="55"/>
      <c r="E62" s="85" t="s">
        <v>159</v>
      </c>
      <c r="F62" s="55"/>
    </row>
    <row r="63" spans="1:6" ht="19.5" customHeight="1" x14ac:dyDescent="0.15">
      <c r="A63" s="55">
        <v>39</v>
      </c>
      <c r="B63" s="55"/>
      <c r="C63" s="58" t="str">
        <f>IF(B63="","",基本データ入力シート!$B$16)</f>
        <v/>
      </c>
      <c r="D63" s="55"/>
      <c r="E63" s="85" t="s">
        <v>159</v>
      </c>
      <c r="F63" s="55"/>
    </row>
    <row r="64" spans="1:6" ht="19.5" customHeight="1" x14ac:dyDescent="0.15">
      <c r="A64" s="55">
        <v>40</v>
      </c>
      <c r="B64" s="55"/>
      <c r="C64" s="58" t="str">
        <f>IF(B64="","",基本データ入力シート!$B$16)</f>
        <v/>
      </c>
      <c r="D64" s="55"/>
      <c r="E64" s="85" t="s">
        <v>159</v>
      </c>
      <c r="F64" s="55"/>
    </row>
    <row r="65" spans="1:7" ht="19.5" customHeight="1" x14ac:dyDescent="0.15">
      <c r="A65" s="55">
        <v>41</v>
      </c>
      <c r="B65" s="55"/>
      <c r="C65" s="58" t="str">
        <f>IF(B65="","",基本データ入力シート!$B$16)</f>
        <v/>
      </c>
      <c r="D65" s="55"/>
      <c r="E65" s="85" t="s">
        <v>159</v>
      </c>
      <c r="F65" s="55"/>
    </row>
    <row r="66" spans="1:7" ht="19.5" customHeight="1" x14ac:dyDescent="0.15">
      <c r="A66" s="55">
        <v>42</v>
      </c>
      <c r="B66" s="55"/>
      <c r="C66" s="58" t="str">
        <f>IF(B66="","",基本データ入力シート!$B$16)</f>
        <v/>
      </c>
      <c r="D66" s="55"/>
      <c r="E66" s="85" t="s">
        <v>159</v>
      </c>
      <c r="F66" s="55"/>
    </row>
    <row r="67" spans="1:7" ht="19.5" customHeight="1" x14ac:dyDescent="0.15">
      <c r="A67" s="55">
        <v>43</v>
      </c>
      <c r="B67" s="55"/>
      <c r="C67" s="58" t="str">
        <f>IF(B67="","",基本データ入力シート!$B$16)</f>
        <v/>
      </c>
      <c r="D67" s="55"/>
      <c r="E67" s="85" t="s">
        <v>159</v>
      </c>
      <c r="F67" s="55"/>
    </row>
    <row r="68" spans="1:7" ht="19.5" customHeight="1" x14ac:dyDescent="0.15">
      <c r="A68" s="55">
        <v>44</v>
      </c>
      <c r="B68" s="55"/>
      <c r="C68" s="58" t="str">
        <f>IF(B68="","",基本データ入力シート!$B$16)</f>
        <v/>
      </c>
      <c r="D68" s="55"/>
      <c r="E68" s="85" t="s">
        <v>159</v>
      </c>
      <c r="F68" s="55"/>
    </row>
    <row r="69" spans="1:7" ht="19.5" customHeight="1" x14ac:dyDescent="0.15">
      <c r="A69" s="55">
        <v>45</v>
      </c>
      <c r="B69" s="55"/>
      <c r="C69" s="58" t="str">
        <f>IF(B69="","",基本データ入力シート!$B$16)</f>
        <v/>
      </c>
      <c r="D69" s="55"/>
      <c r="E69" s="85" t="s">
        <v>159</v>
      </c>
      <c r="F69" s="55"/>
    </row>
    <row r="70" spans="1:7" ht="19.5" customHeight="1" x14ac:dyDescent="0.15">
      <c r="A70" s="55">
        <v>46</v>
      </c>
      <c r="B70" s="55"/>
      <c r="C70" s="58" t="str">
        <f>IF(B70="","",基本データ入力シート!$B$16)</f>
        <v/>
      </c>
      <c r="D70" s="55"/>
      <c r="E70" s="85" t="s">
        <v>159</v>
      </c>
      <c r="F70" s="55"/>
    </row>
    <row r="71" spans="1:7" ht="19.5" customHeight="1" x14ac:dyDescent="0.15">
      <c r="A71" s="55">
        <v>47</v>
      </c>
      <c r="B71" s="55"/>
      <c r="C71" s="58" t="str">
        <f>IF(B71="","",基本データ入力シート!$B$16)</f>
        <v/>
      </c>
      <c r="D71" s="55"/>
      <c r="E71" s="85" t="s">
        <v>159</v>
      </c>
      <c r="F71" s="55"/>
    </row>
    <row r="72" spans="1:7" ht="19.5" customHeight="1" x14ac:dyDescent="0.15">
      <c r="A72" s="55">
        <v>48</v>
      </c>
      <c r="B72" s="55"/>
      <c r="C72" s="58" t="str">
        <f>IF(B72="","",基本データ入力シート!$B$16)</f>
        <v/>
      </c>
      <c r="D72" s="55"/>
      <c r="E72" s="85" t="s">
        <v>159</v>
      </c>
      <c r="F72" s="55"/>
    </row>
    <row r="73" spans="1:7" ht="19.5" customHeight="1" x14ac:dyDescent="0.15">
      <c r="A73" s="55">
        <v>49</v>
      </c>
      <c r="B73" s="55"/>
      <c r="C73" s="58" t="str">
        <f>IF(B73="","",基本データ入力シート!$B$16)</f>
        <v/>
      </c>
      <c r="D73" s="55"/>
      <c r="E73" s="85" t="s">
        <v>159</v>
      </c>
      <c r="F73" s="55"/>
    </row>
    <row r="74" spans="1:7" ht="19.5" customHeight="1" x14ac:dyDescent="0.15">
      <c r="A74" s="55">
        <v>50</v>
      </c>
      <c r="B74" s="55"/>
      <c r="C74" s="58" t="str">
        <f>IF(B74="","",基本データ入力シート!$B$16)</f>
        <v/>
      </c>
      <c r="D74" s="55"/>
      <c r="E74" s="85" t="s">
        <v>159</v>
      </c>
      <c r="F74" s="55"/>
    </row>
    <row r="75" spans="1:7" x14ac:dyDescent="0.15">
      <c r="A75" s="51"/>
      <c r="B75" s="51"/>
      <c r="C75" s="51"/>
      <c r="D75" s="51"/>
      <c r="E75" s="51"/>
      <c r="F75" s="51"/>
    </row>
    <row r="76" spans="1:7" ht="21.75" customHeight="1" x14ac:dyDescent="0.15">
      <c r="A76" s="52"/>
      <c r="B76" s="53" t="s">
        <v>46</v>
      </c>
      <c r="C76" s="229">
        <f>基本データ入力シート!$B$17</f>
        <v>0</v>
      </c>
      <c r="D76" s="229"/>
      <c r="E76" s="229"/>
      <c r="F76" s="52" t="s">
        <v>56</v>
      </c>
      <c r="G76" s="44"/>
    </row>
    <row r="77" spans="1:7" ht="21.75" customHeight="1" x14ac:dyDescent="0.15">
      <c r="A77" s="52"/>
      <c r="B77" s="52" t="s">
        <v>161</v>
      </c>
      <c r="C77" s="52"/>
      <c r="D77" s="52"/>
      <c r="E77" s="52"/>
      <c r="F77" s="52"/>
      <c r="G77" s="44"/>
    </row>
    <row r="78" spans="1:7" ht="21.75" customHeight="1" x14ac:dyDescent="0.15">
      <c r="A78" s="52"/>
      <c r="B78" s="52"/>
      <c r="C78" s="52"/>
      <c r="D78" s="52"/>
      <c r="E78" s="52"/>
      <c r="F78" s="52"/>
      <c r="G78" s="44"/>
    </row>
    <row r="79" spans="1:7" ht="21.75" customHeight="1" x14ac:dyDescent="0.15">
      <c r="B79" s="48" t="s">
        <v>66</v>
      </c>
      <c r="C79" s="46"/>
      <c r="D79" s="46"/>
      <c r="E79" s="46"/>
      <c r="G79" s="44"/>
    </row>
    <row r="80" spans="1:7" ht="21.75" customHeight="1" x14ac:dyDescent="0.15">
      <c r="A80" s="54"/>
      <c r="B80" s="52"/>
      <c r="C80" s="52"/>
      <c r="D80" s="52"/>
      <c r="E80" s="52"/>
      <c r="F80" s="52"/>
      <c r="G80" s="44"/>
    </row>
    <row r="81" spans="1:7" ht="21.75" customHeight="1" x14ac:dyDescent="0.15">
      <c r="A81" s="224" t="s">
        <v>48</v>
      </c>
      <c r="B81" s="224"/>
      <c r="C81" s="225">
        <f>基本データ入力シート!$B$15</f>
        <v>0</v>
      </c>
      <c r="D81" s="226"/>
      <c r="E81" s="226"/>
      <c r="F81" s="227"/>
      <c r="G81" s="47"/>
    </row>
    <row r="82" spans="1:7" ht="21.75" customHeight="1" x14ac:dyDescent="0.15">
      <c r="A82" s="222" t="s">
        <v>49</v>
      </c>
      <c r="B82" s="222"/>
      <c r="C82" s="224">
        <f>基本データ入力シート!$B$18</f>
        <v>0</v>
      </c>
      <c r="D82" s="224"/>
      <c r="E82" s="228"/>
      <c r="F82" s="56"/>
      <c r="G82" s="44"/>
    </row>
    <row r="83" spans="1:7" ht="21.75" customHeight="1" x14ac:dyDescent="0.15">
      <c r="A83" s="222" t="s">
        <v>50</v>
      </c>
      <c r="B83" s="222"/>
      <c r="C83" s="223" t="e">
        <f>基本データ入力シート!#REF!</f>
        <v>#REF!</v>
      </c>
      <c r="D83" s="223"/>
      <c r="E83" s="223"/>
      <c r="F83" s="223"/>
      <c r="G83" s="44"/>
    </row>
    <row r="84" spans="1:7" ht="21.75" customHeight="1" x14ac:dyDescent="0.15">
      <c r="A84" s="222" t="s">
        <v>51</v>
      </c>
      <c r="B84" s="222"/>
      <c r="C84" s="223">
        <f>基本データ入力シート!$B$22</f>
        <v>0</v>
      </c>
      <c r="D84" s="223"/>
      <c r="E84" s="223"/>
      <c r="F84" s="223"/>
      <c r="G84" s="44"/>
    </row>
    <row r="85" spans="1:7" ht="21.75" customHeight="1" x14ac:dyDescent="0.15">
      <c r="A85" s="222" t="s">
        <v>52</v>
      </c>
      <c r="B85" s="222"/>
      <c r="C85" s="223">
        <f>基本データ入力シート!$B$23</f>
        <v>0</v>
      </c>
      <c r="D85" s="223"/>
      <c r="E85" s="223"/>
      <c r="F85" s="223"/>
      <c r="G85" s="44"/>
    </row>
  </sheetData>
  <mergeCells count="28">
    <mergeCell ref="C76:E76"/>
    <mergeCell ref="A84:B84"/>
    <mergeCell ref="C84:F84"/>
    <mergeCell ref="A85:B85"/>
    <mergeCell ref="C85:F85"/>
    <mergeCell ref="A81:B81"/>
    <mergeCell ref="C81:F81"/>
    <mergeCell ref="A82:B82"/>
    <mergeCell ref="C82:E82"/>
    <mergeCell ref="A83:B83"/>
    <mergeCell ref="C83:F83"/>
    <mergeCell ref="A42:B42"/>
    <mergeCell ref="C42:F42"/>
    <mergeCell ref="B44:B45"/>
    <mergeCell ref="C44:F45"/>
    <mergeCell ref="B47:D47"/>
    <mergeCell ref="A39:B39"/>
    <mergeCell ref="C39:E39"/>
    <mergeCell ref="A40:B40"/>
    <mergeCell ref="C40:F40"/>
    <mergeCell ref="A41:B41"/>
    <mergeCell ref="C41:F41"/>
    <mergeCell ref="B1:B2"/>
    <mergeCell ref="C1:F2"/>
    <mergeCell ref="B4:D4"/>
    <mergeCell ref="C33:E33"/>
    <mergeCell ref="A38:B38"/>
    <mergeCell ref="C38:F38"/>
  </mergeCells>
  <phoneticPr fontId="4"/>
  <conditionalFormatting sqref="B7:B31">
    <cfRule type="cellIs" dxfId="96" priority="3" operator="equal">
      <formula>0</formula>
    </cfRule>
  </conditionalFormatting>
  <conditionalFormatting sqref="B50:B74">
    <cfRule type="cellIs" dxfId="95" priority="4" operator="equal">
      <formula>0</formula>
    </cfRule>
  </conditionalFormatting>
  <conditionalFormatting sqref="D7:F31">
    <cfRule type="cellIs" dxfId="94" priority="2" operator="equal">
      <formula>0</formula>
    </cfRule>
  </conditionalFormatting>
  <conditionalFormatting sqref="D50:F74">
    <cfRule type="cellIs" dxfId="93" priority="5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rgb="FFFF00FF"/>
  </sheetPr>
  <dimension ref="A1:G85"/>
  <sheetViews>
    <sheetView topLeftCell="A55" workbookViewId="0">
      <selection activeCell="E50" sqref="E50:E74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7" ht="13.5" customHeight="1" x14ac:dyDescent="0.15">
      <c r="B2" s="231"/>
      <c r="C2" s="235"/>
      <c r="D2" s="236"/>
      <c r="E2" s="236"/>
      <c r="F2" s="237"/>
    </row>
    <row r="3" spans="1:7" ht="13.5" customHeight="1" x14ac:dyDescent="0.15">
      <c r="B3" s="43"/>
      <c r="C3" s="43"/>
      <c r="D3" s="43"/>
      <c r="E3" s="44"/>
    </row>
    <row r="4" spans="1:7" ht="21.75" customHeight="1" x14ac:dyDescent="0.15">
      <c r="A4" s="49" t="s">
        <v>41</v>
      </c>
      <c r="B4" s="238" t="s">
        <v>103</v>
      </c>
      <c r="C4" s="239"/>
      <c r="D4" s="240"/>
      <c r="F4" s="50" t="s">
        <v>65</v>
      </c>
      <c r="G4" s="44"/>
    </row>
    <row r="5" spans="1:7" ht="21.75" customHeight="1" x14ac:dyDescent="0.15">
      <c r="A5" s="59">
        <f>COUNTA(B7:B31)</f>
        <v>0</v>
      </c>
    </row>
    <row r="6" spans="1:7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7" ht="19.5" customHeight="1" x14ac:dyDescent="0.15">
      <c r="A7" s="55">
        <v>1</v>
      </c>
      <c r="B7" s="55"/>
      <c r="C7" s="58" t="str">
        <f>IF(B7="","",基本データ入力シート!$B$16)</f>
        <v/>
      </c>
      <c r="D7" s="55"/>
      <c r="E7" s="85" t="s">
        <v>159</v>
      </c>
      <c r="F7" s="55"/>
    </row>
    <row r="8" spans="1:7" ht="19.5" customHeight="1" x14ac:dyDescent="0.15">
      <c r="A8" s="55">
        <v>2</v>
      </c>
      <c r="B8" s="55"/>
      <c r="C8" s="58" t="str">
        <f>IF(B8="","",基本データ入力シート!$B$16)</f>
        <v/>
      </c>
      <c r="D8" s="55"/>
      <c r="E8" s="85" t="s">
        <v>159</v>
      </c>
      <c r="F8" s="55"/>
    </row>
    <row r="9" spans="1:7" ht="19.5" customHeight="1" x14ac:dyDescent="0.15">
      <c r="A9" s="55">
        <v>3</v>
      </c>
      <c r="B9" s="55"/>
      <c r="C9" s="58" t="str">
        <f>IF(B9="","",基本データ入力シート!$B$16)</f>
        <v/>
      </c>
      <c r="D9" s="55"/>
      <c r="E9" s="85" t="s">
        <v>159</v>
      </c>
      <c r="F9" s="55"/>
    </row>
    <row r="10" spans="1:7" ht="19.5" customHeight="1" x14ac:dyDescent="0.15">
      <c r="A10" s="55">
        <v>4</v>
      </c>
      <c r="B10" s="55"/>
      <c r="C10" s="58" t="str">
        <f>IF(B10="","",基本データ入力シート!$B$16)</f>
        <v/>
      </c>
      <c r="D10" s="55"/>
      <c r="E10" s="85" t="s">
        <v>159</v>
      </c>
      <c r="F10" s="55"/>
    </row>
    <row r="11" spans="1:7" ht="19.5" customHeight="1" x14ac:dyDescent="0.15">
      <c r="A11" s="55">
        <v>5</v>
      </c>
      <c r="B11" s="55"/>
      <c r="C11" s="58" t="str">
        <f>IF(B11="","",基本データ入力シート!$B$16)</f>
        <v/>
      </c>
      <c r="D11" s="55"/>
      <c r="E11" s="85" t="s">
        <v>159</v>
      </c>
      <c r="F11" s="55"/>
    </row>
    <row r="12" spans="1:7" ht="19.5" customHeight="1" x14ac:dyDescent="0.15">
      <c r="A12" s="55">
        <v>6</v>
      </c>
      <c r="B12" s="55"/>
      <c r="C12" s="58" t="str">
        <f>IF(B12="","",基本データ入力シート!$B$16)</f>
        <v/>
      </c>
      <c r="D12" s="55"/>
      <c r="E12" s="85" t="s">
        <v>159</v>
      </c>
      <c r="F12" s="55"/>
    </row>
    <row r="13" spans="1:7" ht="19.5" customHeight="1" x14ac:dyDescent="0.15">
      <c r="A13" s="55">
        <v>7</v>
      </c>
      <c r="B13" s="55"/>
      <c r="C13" s="58" t="str">
        <f>IF(B13="","",基本データ入力シート!$B$16)</f>
        <v/>
      </c>
      <c r="D13" s="55"/>
      <c r="E13" s="85" t="s">
        <v>159</v>
      </c>
      <c r="F13" s="55"/>
    </row>
    <row r="14" spans="1:7" ht="19.5" customHeight="1" x14ac:dyDescent="0.15">
      <c r="A14" s="55">
        <v>8</v>
      </c>
      <c r="B14" s="55"/>
      <c r="C14" s="58" t="str">
        <f>IF(B14="","",基本データ入力シート!$B$16)</f>
        <v/>
      </c>
      <c r="D14" s="55"/>
      <c r="E14" s="85" t="s">
        <v>159</v>
      </c>
      <c r="F14" s="55"/>
    </row>
    <row r="15" spans="1:7" ht="19.5" customHeight="1" x14ac:dyDescent="0.15">
      <c r="A15" s="55">
        <v>9</v>
      </c>
      <c r="B15" s="55"/>
      <c r="C15" s="58" t="str">
        <f>IF(B15="","",基本データ入力シート!$B$16)</f>
        <v/>
      </c>
      <c r="D15" s="55"/>
      <c r="E15" s="85" t="s">
        <v>159</v>
      </c>
      <c r="F15" s="55"/>
    </row>
    <row r="16" spans="1:7" ht="19.5" customHeight="1" x14ac:dyDescent="0.15">
      <c r="A16" s="55">
        <v>10</v>
      </c>
      <c r="B16" s="55"/>
      <c r="C16" s="58" t="str">
        <f>IF(B16="","",基本データ入力シート!$B$16)</f>
        <v/>
      </c>
      <c r="D16" s="55"/>
      <c r="E16" s="85" t="s">
        <v>159</v>
      </c>
      <c r="F16" s="55"/>
    </row>
    <row r="17" spans="1:6" ht="19.5" customHeight="1" x14ac:dyDescent="0.15">
      <c r="A17" s="55">
        <v>11</v>
      </c>
      <c r="B17" s="55"/>
      <c r="C17" s="58" t="str">
        <f>IF(B17="","",基本データ入力シート!$B$16)</f>
        <v/>
      </c>
      <c r="D17" s="55"/>
      <c r="E17" s="85" t="s">
        <v>159</v>
      </c>
      <c r="F17" s="55"/>
    </row>
    <row r="18" spans="1:6" ht="19.5" customHeight="1" x14ac:dyDescent="0.15">
      <c r="A18" s="55">
        <v>12</v>
      </c>
      <c r="B18" s="55"/>
      <c r="C18" s="58" t="str">
        <f>IF(B18="","",基本データ入力シート!$B$16)</f>
        <v/>
      </c>
      <c r="D18" s="55"/>
      <c r="E18" s="85" t="s">
        <v>159</v>
      </c>
      <c r="F18" s="55"/>
    </row>
    <row r="19" spans="1:6" ht="19.5" customHeight="1" x14ac:dyDescent="0.15">
      <c r="A19" s="55">
        <v>13</v>
      </c>
      <c r="B19" s="55"/>
      <c r="C19" s="58" t="str">
        <f>IF(B19="","",基本データ入力シート!$B$16)</f>
        <v/>
      </c>
      <c r="D19" s="55"/>
      <c r="E19" s="85" t="s">
        <v>159</v>
      </c>
      <c r="F19" s="55"/>
    </row>
    <row r="20" spans="1:6" ht="19.5" customHeight="1" x14ac:dyDescent="0.15">
      <c r="A20" s="55">
        <v>14</v>
      </c>
      <c r="B20" s="55"/>
      <c r="C20" s="58" t="str">
        <f>IF(B20="","",基本データ入力シート!$B$16)</f>
        <v/>
      </c>
      <c r="D20" s="55"/>
      <c r="E20" s="85" t="s">
        <v>159</v>
      </c>
      <c r="F20" s="55"/>
    </row>
    <row r="21" spans="1:6" ht="19.5" customHeight="1" x14ac:dyDescent="0.15">
      <c r="A21" s="55">
        <v>15</v>
      </c>
      <c r="B21" s="55"/>
      <c r="C21" s="58" t="str">
        <f>IF(B21="","",基本データ入力シート!$B$16)</f>
        <v/>
      </c>
      <c r="D21" s="55"/>
      <c r="E21" s="85" t="s">
        <v>159</v>
      </c>
      <c r="F21" s="55"/>
    </row>
    <row r="22" spans="1:6" ht="19.5" customHeight="1" x14ac:dyDescent="0.15">
      <c r="A22" s="55">
        <v>16</v>
      </c>
      <c r="B22" s="55"/>
      <c r="C22" s="58" t="str">
        <f>IF(B22="","",基本データ入力シート!$B$16)</f>
        <v/>
      </c>
      <c r="D22" s="55"/>
      <c r="E22" s="85" t="s">
        <v>159</v>
      </c>
      <c r="F22" s="55"/>
    </row>
    <row r="23" spans="1:6" ht="19.5" customHeight="1" x14ac:dyDescent="0.15">
      <c r="A23" s="55">
        <v>17</v>
      </c>
      <c r="B23" s="55"/>
      <c r="C23" s="58" t="str">
        <f>IF(B23="","",基本データ入力シート!$B$16)</f>
        <v/>
      </c>
      <c r="D23" s="55"/>
      <c r="E23" s="85" t="s">
        <v>159</v>
      </c>
      <c r="F23" s="55"/>
    </row>
    <row r="24" spans="1:6" ht="19.5" customHeight="1" x14ac:dyDescent="0.15">
      <c r="A24" s="55">
        <v>18</v>
      </c>
      <c r="B24" s="55"/>
      <c r="C24" s="58" t="str">
        <f>IF(B24="","",基本データ入力シート!$B$16)</f>
        <v/>
      </c>
      <c r="D24" s="55"/>
      <c r="E24" s="85" t="s">
        <v>159</v>
      </c>
      <c r="F24" s="55"/>
    </row>
    <row r="25" spans="1:6" ht="19.5" customHeight="1" x14ac:dyDescent="0.15">
      <c r="A25" s="55">
        <v>19</v>
      </c>
      <c r="B25" s="55"/>
      <c r="C25" s="58" t="str">
        <f>IF(B25="","",基本データ入力シート!$B$16)</f>
        <v/>
      </c>
      <c r="D25" s="55"/>
      <c r="E25" s="85" t="s">
        <v>159</v>
      </c>
      <c r="F25" s="55"/>
    </row>
    <row r="26" spans="1:6" ht="19.5" customHeight="1" x14ac:dyDescent="0.15">
      <c r="A26" s="55">
        <v>20</v>
      </c>
      <c r="B26" s="55"/>
      <c r="C26" s="58" t="str">
        <f>IF(B26="","",基本データ入力シート!$B$16)</f>
        <v/>
      </c>
      <c r="D26" s="55"/>
      <c r="E26" s="85" t="s">
        <v>159</v>
      </c>
      <c r="F26" s="55"/>
    </row>
    <row r="27" spans="1:6" ht="19.5" customHeight="1" x14ac:dyDescent="0.15">
      <c r="A27" s="55">
        <v>21</v>
      </c>
      <c r="B27" s="55"/>
      <c r="C27" s="58" t="str">
        <f>IF(B27="","",基本データ入力シート!$B$16)</f>
        <v/>
      </c>
      <c r="D27" s="55"/>
      <c r="E27" s="85" t="s">
        <v>159</v>
      </c>
      <c r="F27" s="55"/>
    </row>
    <row r="28" spans="1:6" ht="19.5" customHeight="1" x14ac:dyDescent="0.15">
      <c r="A28" s="55">
        <v>22</v>
      </c>
      <c r="B28" s="55"/>
      <c r="C28" s="58" t="str">
        <f>IF(B28="","",基本データ入力シート!$B$16)</f>
        <v/>
      </c>
      <c r="D28" s="55"/>
      <c r="E28" s="85" t="s">
        <v>159</v>
      </c>
      <c r="F28" s="55"/>
    </row>
    <row r="29" spans="1:6" ht="19.5" customHeight="1" x14ac:dyDescent="0.15">
      <c r="A29" s="55">
        <v>23</v>
      </c>
      <c r="B29" s="55"/>
      <c r="C29" s="58" t="str">
        <f>IF(B29="","",基本データ入力シート!$B$16)</f>
        <v/>
      </c>
      <c r="D29" s="55"/>
      <c r="E29" s="85" t="s">
        <v>159</v>
      </c>
      <c r="F29" s="55"/>
    </row>
    <row r="30" spans="1:6" ht="19.5" customHeight="1" x14ac:dyDescent="0.15">
      <c r="A30" s="55">
        <v>24</v>
      </c>
      <c r="B30" s="55"/>
      <c r="C30" s="58" t="str">
        <f>IF(B30="","",基本データ入力シート!$B$16)</f>
        <v/>
      </c>
      <c r="D30" s="55"/>
      <c r="E30" s="85" t="s">
        <v>159</v>
      </c>
      <c r="F30" s="55"/>
    </row>
    <row r="31" spans="1:6" ht="19.5" customHeight="1" x14ac:dyDescent="0.15">
      <c r="A31" s="55">
        <v>25</v>
      </c>
      <c r="B31" s="55"/>
      <c r="C31" s="58" t="str">
        <f>IF(B31="","",基本データ入力シート!$B$16)</f>
        <v/>
      </c>
      <c r="D31" s="55"/>
      <c r="E31" s="85" t="s">
        <v>159</v>
      </c>
      <c r="F31" s="55"/>
    </row>
    <row r="32" spans="1:6" x14ac:dyDescent="0.15">
      <c r="A32" s="51"/>
      <c r="B32" s="51"/>
      <c r="C32" s="51"/>
      <c r="D32" s="51"/>
      <c r="E32" s="51"/>
      <c r="F32" s="51"/>
    </row>
    <row r="33" spans="1:7" ht="21.75" customHeight="1" x14ac:dyDescent="0.15">
      <c r="A33" s="52"/>
      <c r="B33" s="53" t="s">
        <v>46</v>
      </c>
      <c r="C33" s="229">
        <f>基本データ入力シート!$B$17</f>
        <v>0</v>
      </c>
      <c r="D33" s="229"/>
      <c r="E33" s="229"/>
      <c r="F33" s="52" t="s">
        <v>56</v>
      </c>
      <c r="G33" s="44"/>
    </row>
    <row r="34" spans="1:7" ht="21.75" customHeight="1" x14ac:dyDescent="0.15">
      <c r="A34" s="52"/>
      <c r="B34" s="52" t="s">
        <v>161</v>
      </c>
      <c r="C34" s="52"/>
      <c r="D34" s="52"/>
      <c r="E34" s="52"/>
      <c r="F34" s="52"/>
      <c r="G34" s="44"/>
    </row>
    <row r="35" spans="1:7" ht="21.75" customHeight="1" x14ac:dyDescent="0.15">
      <c r="A35" s="52"/>
      <c r="B35" s="52"/>
      <c r="C35" s="52"/>
      <c r="D35" s="52"/>
      <c r="E35" s="52"/>
      <c r="F35" s="52"/>
      <c r="G35" s="44"/>
    </row>
    <row r="36" spans="1:7" ht="21.75" customHeight="1" x14ac:dyDescent="0.15">
      <c r="B36" s="48" t="s">
        <v>66</v>
      </c>
      <c r="C36" s="46"/>
      <c r="D36" s="46"/>
      <c r="E36" s="46"/>
      <c r="F36" s="62">
        <f>A5+A48</f>
        <v>0</v>
      </c>
      <c r="G36" s="44"/>
    </row>
    <row r="37" spans="1:7" ht="21.75" customHeight="1" x14ac:dyDescent="0.15">
      <c r="A37" s="54"/>
      <c r="B37" s="52"/>
      <c r="C37" s="52"/>
      <c r="D37" s="52"/>
      <c r="E37" s="52"/>
      <c r="F37" s="52"/>
      <c r="G37" s="44"/>
    </row>
    <row r="38" spans="1:7" ht="21.75" customHeight="1" x14ac:dyDescent="0.15">
      <c r="A38" s="224" t="s">
        <v>48</v>
      </c>
      <c r="B38" s="224"/>
      <c r="C38" s="225">
        <f>基本データ入力シート!$B$15</f>
        <v>0</v>
      </c>
      <c r="D38" s="226"/>
      <c r="E38" s="226"/>
      <c r="F38" s="227"/>
      <c r="G38" s="47"/>
    </row>
    <row r="39" spans="1:7" ht="21.75" customHeight="1" x14ac:dyDescent="0.15">
      <c r="A39" s="222" t="s">
        <v>49</v>
      </c>
      <c r="B39" s="222"/>
      <c r="C39" s="224">
        <f>基本データ入力シート!$B$18</f>
        <v>0</v>
      </c>
      <c r="D39" s="224"/>
      <c r="E39" s="228"/>
      <c r="F39" s="56"/>
      <c r="G39" s="44"/>
    </row>
    <row r="40" spans="1:7" ht="21.75" customHeight="1" x14ac:dyDescent="0.15">
      <c r="A40" s="222" t="s">
        <v>50</v>
      </c>
      <c r="B40" s="222"/>
      <c r="C40" s="223" t="e">
        <f>基本データ入力シート!#REF!</f>
        <v>#REF!</v>
      </c>
      <c r="D40" s="223"/>
      <c r="E40" s="223"/>
      <c r="F40" s="223"/>
      <c r="G40" s="44"/>
    </row>
    <row r="41" spans="1:7" ht="21.75" customHeight="1" x14ac:dyDescent="0.15">
      <c r="A41" s="222" t="s">
        <v>51</v>
      </c>
      <c r="B41" s="222"/>
      <c r="C41" s="223">
        <f>基本データ入力シート!$B$22</f>
        <v>0</v>
      </c>
      <c r="D41" s="223"/>
      <c r="E41" s="223"/>
      <c r="F41" s="223"/>
      <c r="G41" s="44"/>
    </row>
    <row r="42" spans="1:7" ht="21.75" customHeight="1" x14ac:dyDescent="0.15">
      <c r="A42" s="222" t="s">
        <v>52</v>
      </c>
      <c r="B42" s="222"/>
      <c r="C42" s="223">
        <f>基本データ入力シート!$B$23</f>
        <v>0</v>
      </c>
      <c r="D42" s="223"/>
      <c r="E42" s="223"/>
      <c r="F42" s="223"/>
      <c r="G42" s="44"/>
    </row>
    <row r="44" spans="1:7" ht="13.5" customHeight="1" x14ac:dyDescent="0.15">
      <c r="B44" s="230" t="s">
        <v>39</v>
      </c>
      <c r="C44" s="232" t="str">
        <f>基本データ入力シート!$B$2</f>
        <v>第７７回滋賀県総合バドミントン選手権大会</v>
      </c>
      <c r="D44" s="233"/>
      <c r="E44" s="233"/>
      <c r="F44" s="234"/>
    </row>
    <row r="45" spans="1:7" ht="13.5" customHeight="1" x14ac:dyDescent="0.15">
      <c r="B45" s="231"/>
      <c r="C45" s="235"/>
      <c r="D45" s="236"/>
      <c r="E45" s="236"/>
      <c r="F45" s="237"/>
    </row>
    <row r="46" spans="1:7" ht="13.5" customHeight="1" x14ac:dyDescent="0.15">
      <c r="B46" s="43"/>
      <c r="C46" s="43"/>
      <c r="D46" s="43"/>
      <c r="E46" s="44"/>
    </row>
    <row r="47" spans="1:7" ht="21.75" customHeight="1" x14ac:dyDescent="0.15">
      <c r="A47" s="49" t="s">
        <v>41</v>
      </c>
      <c r="B47" s="238" t="str">
        <f>B4</f>
        <v>ジュニアＤ：女子シングルス</v>
      </c>
      <c r="C47" s="239"/>
      <c r="D47" s="240"/>
      <c r="E47" s="45"/>
      <c r="F47" s="50" t="s">
        <v>64</v>
      </c>
      <c r="G47" s="44"/>
    </row>
    <row r="48" spans="1:7" ht="21.75" customHeight="1" x14ac:dyDescent="0.15">
      <c r="A48" s="59">
        <f>COUNTA(B50:B74)</f>
        <v>0</v>
      </c>
    </row>
    <row r="49" spans="1:6" ht="19.5" customHeight="1" x14ac:dyDescent="0.15">
      <c r="A49" s="57" t="s">
        <v>42</v>
      </c>
      <c r="B49" s="57" t="s">
        <v>43</v>
      </c>
      <c r="C49" s="57" t="s">
        <v>57</v>
      </c>
      <c r="D49" s="57" t="s">
        <v>44</v>
      </c>
      <c r="E49" s="115" t="s">
        <v>88</v>
      </c>
      <c r="F49" s="57" t="s">
        <v>45</v>
      </c>
    </row>
    <row r="50" spans="1:6" ht="19.5" customHeight="1" x14ac:dyDescent="0.15">
      <c r="A50" s="55">
        <v>26</v>
      </c>
      <c r="B50" s="55"/>
      <c r="C50" s="58"/>
      <c r="D50" s="55"/>
      <c r="E50" s="85" t="s">
        <v>159</v>
      </c>
      <c r="F50" s="55"/>
    </row>
    <row r="51" spans="1:6" ht="19.5" customHeight="1" x14ac:dyDescent="0.15">
      <c r="A51" s="55">
        <v>27</v>
      </c>
      <c r="B51" s="55"/>
      <c r="C51" s="58"/>
      <c r="D51" s="55"/>
      <c r="E51" s="85" t="s">
        <v>159</v>
      </c>
      <c r="F51" s="55"/>
    </row>
    <row r="52" spans="1:6" ht="19.5" customHeight="1" x14ac:dyDescent="0.15">
      <c r="A52" s="55">
        <v>28</v>
      </c>
      <c r="B52" s="55"/>
      <c r="C52" s="58"/>
      <c r="D52" s="55"/>
      <c r="E52" s="85" t="s">
        <v>159</v>
      </c>
      <c r="F52" s="55"/>
    </row>
    <row r="53" spans="1:6" ht="19.5" customHeight="1" x14ac:dyDescent="0.15">
      <c r="A53" s="55">
        <v>29</v>
      </c>
      <c r="B53" s="55"/>
      <c r="C53" s="58"/>
      <c r="D53" s="55"/>
      <c r="E53" s="85" t="s">
        <v>159</v>
      </c>
      <c r="F53" s="55"/>
    </row>
    <row r="54" spans="1:6" ht="19.5" customHeight="1" x14ac:dyDescent="0.15">
      <c r="A54" s="55">
        <v>30</v>
      </c>
      <c r="B54" s="55"/>
      <c r="C54" s="58"/>
      <c r="D54" s="55"/>
      <c r="E54" s="85" t="s">
        <v>159</v>
      </c>
      <c r="F54" s="55"/>
    </row>
    <row r="55" spans="1:6" ht="19.5" customHeight="1" x14ac:dyDescent="0.15">
      <c r="A55" s="55">
        <v>31</v>
      </c>
      <c r="B55" s="55"/>
      <c r="C55" s="58"/>
      <c r="D55" s="55"/>
      <c r="E55" s="85" t="s">
        <v>159</v>
      </c>
      <c r="F55" s="55"/>
    </row>
    <row r="56" spans="1:6" ht="19.5" customHeight="1" x14ac:dyDescent="0.15">
      <c r="A56" s="55">
        <v>32</v>
      </c>
      <c r="B56" s="55"/>
      <c r="C56" s="58"/>
      <c r="D56" s="55"/>
      <c r="E56" s="85" t="s">
        <v>159</v>
      </c>
      <c r="F56" s="55"/>
    </row>
    <row r="57" spans="1:6" ht="19.5" customHeight="1" x14ac:dyDescent="0.15">
      <c r="A57" s="55">
        <v>33</v>
      </c>
      <c r="B57" s="55"/>
      <c r="C57" s="58"/>
      <c r="D57" s="55"/>
      <c r="E57" s="85" t="s">
        <v>159</v>
      </c>
      <c r="F57" s="55"/>
    </row>
    <row r="58" spans="1:6" ht="19.5" customHeight="1" x14ac:dyDescent="0.15">
      <c r="A58" s="55">
        <v>34</v>
      </c>
      <c r="B58" s="55"/>
      <c r="C58" s="58"/>
      <c r="D58" s="55"/>
      <c r="E58" s="85" t="s">
        <v>159</v>
      </c>
      <c r="F58" s="55"/>
    </row>
    <row r="59" spans="1:6" ht="19.5" customHeight="1" x14ac:dyDescent="0.15">
      <c r="A59" s="55">
        <v>35</v>
      </c>
      <c r="B59" s="55"/>
      <c r="C59" s="58"/>
      <c r="D59" s="55"/>
      <c r="E59" s="85" t="s">
        <v>159</v>
      </c>
      <c r="F59" s="55"/>
    </row>
    <row r="60" spans="1:6" ht="19.5" customHeight="1" x14ac:dyDescent="0.15">
      <c r="A60" s="55">
        <v>36</v>
      </c>
      <c r="B60" s="55"/>
      <c r="C60" s="58"/>
      <c r="D60" s="55"/>
      <c r="E60" s="85" t="s">
        <v>159</v>
      </c>
      <c r="F60" s="55"/>
    </row>
    <row r="61" spans="1:6" ht="19.5" customHeight="1" x14ac:dyDescent="0.15">
      <c r="A61" s="55">
        <v>37</v>
      </c>
      <c r="B61" s="55"/>
      <c r="C61" s="58"/>
      <c r="D61" s="55"/>
      <c r="E61" s="85" t="s">
        <v>159</v>
      </c>
      <c r="F61" s="55"/>
    </row>
    <row r="62" spans="1:6" ht="19.5" customHeight="1" x14ac:dyDescent="0.15">
      <c r="A62" s="55">
        <v>38</v>
      </c>
      <c r="B62" s="55"/>
      <c r="C62" s="58"/>
      <c r="D62" s="55"/>
      <c r="E62" s="85" t="s">
        <v>159</v>
      </c>
      <c r="F62" s="55"/>
    </row>
    <row r="63" spans="1:6" ht="19.5" customHeight="1" x14ac:dyDescent="0.15">
      <c r="A63" s="55">
        <v>39</v>
      </c>
      <c r="B63" s="55"/>
      <c r="C63" s="58"/>
      <c r="D63" s="55"/>
      <c r="E63" s="85" t="s">
        <v>159</v>
      </c>
      <c r="F63" s="55"/>
    </row>
    <row r="64" spans="1:6" ht="19.5" customHeight="1" x14ac:dyDescent="0.15">
      <c r="A64" s="55">
        <v>40</v>
      </c>
      <c r="B64" s="55"/>
      <c r="C64" s="58"/>
      <c r="D64" s="55"/>
      <c r="E64" s="85" t="s">
        <v>159</v>
      </c>
      <c r="F64" s="55"/>
    </row>
    <row r="65" spans="1:7" ht="19.5" customHeight="1" x14ac:dyDescent="0.15">
      <c r="A65" s="55">
        <v>41</v>
      </c>
      <c r="B65" s="55"/>
      <c r="C65" s="58"/>
      <c r="D65" s="55"/>
      <c r="E65" s="85" t="s">
        <v>159</v>
      </c>
      <c r="F65" s="55"/>
    </row>
    <row r="66" spans="1:7" ht="19.5" customHeight="1" x14ac:dyDescent="0.15">
      <c r="A66" s="55">
        <v>42</v>
      </c>
      <c r="B66" s="55"/>
      <c r="C66" s="58"/>
      <c r="D66" s="55"/>
      <c r="E66" s="85" t="s">
        <v>159</v>
      </c>
      <c r="F66" s="55"/>
    </row>
    <row r="67" spans="1:7" ht="19.5" customHeight="1" x14ac:dyDescent="0.15">
      <c r="A67" s="55">
        <v>43</v>
      </c>
      <c r="B67" s="55"/>
      <c r="C67" s="58"/>
      <c r="D67" s="55"/>
      <c r="E67" s="85" t="s">
        <v>159</v>
      </c>
      <c r="F67" s="55"/>
    </row>
    <row r="68" spans="1:7" ht="19.5" customHeight="1" x14ac:dyDescent="0.15">
      <c r="A68" s="55">
        <v>44</v>
      </c>
      <c r="B68" s="55"/>
      <c r="C68" s="58"/>
      <c r="D68" s="55"/>
      <c r="E68" s="85" t="s">
        <v>159</v>
      </c>
      <c r="F68" s="55"/>
    </row>
    <row r="69" spans="1:7" ht="19.5" customHeight="1" x14ac:dyDescent="0.15">
      <c r="A69" s="55">
        <v>45</v>
      </c>
      <c r="B69" s="55"/>
      <c r="C69" s="58"/>
      <c r="D69" s="55"/>
      <c r="E69" s="85" t="s">
        <v>159</v>
      </c>
      <c r="F69" s="55"/>
    </row>
    <row r="70" spans="1:7" ht="19.5" customHeight="1" x14ac:dyDescent="0.15">
      <c r="A70" s="55">
        <v>46</v>
      </c>
      <c r="B70" s="55"/>
      <c r="C70" s="58"/>
      <c r="D70" s="55"/>
      <c r="E70" s="85" t="s">
        <v>159</v>
      </c>
      <c r="F70" s="55"/>
    </row>
    <row r="71" spans="1:7" ht="19.5" customHeight="1" x14ac:dyDescent="0.15">
      <c r="A71" s="55">
        <v>47</v>
      </c>
      <c r="B71" s="55"/>
      <c r="C71" s="58"/>
      <c r="D71" s="55"/>
      <c r="E71" s="85" t="s">
        <v>159</v>
      </c>
      <c r="F71" s="55"/>
    </row>
    <row r="72" spans="1:7" ht="19.5" customHeight="1" x14ac:dyDescent="0.15">
      <c r="A72" s="55">
        <v>48</v>
      </c>
      <c r="B72" s="55"/>
      <c r="C72" s="58"/>
      <c r="D72" s="55"/>
      <c r="E72" s="85" t="s">
        <v>159</v>
      </c>
      <c r="F72" s="55"/>
    </row>
    <row r="73" spans="1:7" ht="19.5" customHeight="1" x14ac:dyDescent="0.15">
      <c r="A73" s="55">
        <v>49</v>
      </c>
      <c r="B73" s="55"/>
      <c r="C73" s="58"/>
      <c r="D73" s="55"/>
      <c r="E73" s="85" t="s">
        <v>159</v>
      </c>
      <c r="F73" s="55"/>
    </row>
    <row r="74" spans="1:7" ht="19.5" customHeight="1" x14ac:dyDescent="0.15">
      <c r="A74" s="55">
        <v>50</v>
      </c>
      <c r="B74" s="55"/>
      <c r="C74" s="58"/>
      <c r="D74" s="55"/>
      <c r="E74" s="85" t="s">
        <v>159</v>
      </c>
      <c r="F74" s="55"/>
    </row>
    <row r="75" spans="1:7" x14ac:dyDescent="0.15">
      <c r="A75" s="51"/>
      <c r="B75" s="51"/>
      <c r="C75" s="51"/>
      <c r="D75" s="51"/>
      <c r="E75" s="51"/>
      <c r="F75" s="51"/>
    </row>
    <row r="76" spans="1:7" ht="21.75" customHeight="1" x14ac:dyDescent="0.15">
      <c r="A76" s="52"/>
      <c r="B76" s="53" t="s">
        <v>46</v>
      </c>
      <c r="C76" s="229">
        <f>基本データ入力シート!$B$17</f>
        <v>0</v>
      </c>
      <c r="D76" s="229"/>
      <c r="E76" s="229"/>
      <c r="F76" s="52" t="s">
        <v>56</v>
      </c>
      <c r="G76" s="44"/>
    </row>
    <row r="77" spans="1:7" ht="21.75" customHeight="1" x14ac:dyDescent="0.15">
      <c r="A77" s="52"/>
      <c r="B77" s="52" t="s">
        <v>161</v>
      </c>
      <c r="C77" s="52"/>
      <c r="D77" s="52"/>
      <c r="E77" s="52"/>
      <c r="F77" s="52"/>
      <c r="G77" s="44"/>
    </row>
    <row r="78" spans="1:7" ht="21.75" customHeight="1" x14ac:dyDescent="0.15">
      <c r="A78" s="52"/>
      <c r="B78" s="52"/>
      <c r="C78" s="52"/>
      <c r="D78" s="52"/>
      <c r="E78" s="52"/>
      <c r="F78" s="52"/>
      <c r="G78" s="44"/>
    </row>
    <row r="79" spans="1:7" ht="21.75" customHeight="1" x14ac:dyDescent="0.15">
      <c r="B79" s="48" t="s">
        <v>66</v>
      </c>
      <c r="C79" s="46"/>
      <c r="D79" s="46"/>
      <c r="E79" s="46"/>
      <c r="G79" s="44"/>
    </row>
    <row r="80" spans="1:7" ht="21.75" customHeight="1" x14ac:dyDescent="0.15">
      <c r="A80" s="54"/>
      <c r="B80" s="52"/>
      <c r="C80" s="52"/>
      <c r="D80" s="52"/>
      <c r="E80" s="52"/>
      <c r="F80" s="52"/>
      <c r="G80" s="44"/>
    </row>
    <row r="81" spans="1:7" ht="21.75" customHeight="1" x14ac:dyDescent="0.15">
      <c r="A81" s="224" t="s">
        <v>48</v>
      </c>
      <c r="B81" s="224"/>
      <c r="C81" s="225">
        <f>基本データ入力シート!$B$15</f>
        <v>0</v>
      </c>
      <c r="D81" s="226"/>
      <c r="E81" s="226"/>
      <c r="F81" s="227"/>
      <c r="G81" s="47"/>
    </row>
    <row r="82" spans="1:7" ht="21.75" customHeight="1" x14ac:dyDescent="0.15">
      <c r="A82" s="222" t="s">
        <v>49</v>
      </c>
      <c r="B82" s="222"/>
      <c r="C82" s="224">
        <f>基本データ入力シート!$B$18</f>
        <v>0</v>
      </c>
      <c r="D82" s="224"/>
      <c r="E82" s="228"/>
      <c r="F82" s="56"/>
      <c r="G82" s="44"/>
    </row>
    <row r="83" spans="1:7" ht="21.75" customHeight="1" x14ac:dyDescent="0.15">
      <c r="A83" s="222" t="s">
        <v>50</v>
      </c>
      <c r="B83" s="222"/>
      <c r="C83" s="223" t="e">
        <f>基本データ入力シート!#REF!</f>
        <v>#REF!</v>
      </c>
      <c r="D83" s="223"/>
      <c r="E83" s="223"/>
      <c r="F83" s="223"/>
      <c r="G83" s="44"/>
    </row>
    <row r="84" spans="1:7" ht="21.75" customHeight="1" x14ac:dyDescent="0.15">
      <c r="A84" s="222" t="s">
        <v>51</v>
      </c>
      <c r="B84" s="222"/>
      <c r="C84" s="223">
        <f>基本データ入力シート!$B$22</f>
        <v>0</v>
      </c>
      <c r="D84" s="223"/>
      <c r="E84" s="223"/>
      <c r="F84" s="223"/>
      <c r="G84" s="44"/>
    </row>
    <row r="85" spans="1:7" ht="21.75" customHeight="1" x14ac:dyDescent="0.15">
      <c r="A85" s="222" t="s">
        <v>52</v>
      </c>
      <c r="B85" s="222"/>
      <c r="C85" s="223">
        <f>基本データ入力シート!$B$23</f>
        <v>0</v>
      </c>
      <c r="D85" s="223"/>
      <c r="E85" s="223"/>
      <c r="F85" s="223"/>
      <c r="G85" s="44"/>
    </row>
  </sheetData>
  <mergeCells count="28">
    <mergeCell ref="C76:E76"/>
    <mergeCell ref="A84:B84"/>
    <mergeCell ref="C84:F84"/>
    <mergeCell ref="A85:B85"/>
    <mergeCell ref="C85:F85"/>
    <mergeCell ref="A81:B81"/>
    <mergeCell ref="C81:F81"/>
    <mergeCell ref="A82:B82"/>
    <mergeCell ref="C82:E82"/>
    <mergeCell ref="A83:B83"/>
    <mergeCell ref="C83:F83"/>
    <mergeCell ref="A42:B42"/>
    <mergeCell ref="C42:F42"/>
    <mergeCell ref="B44:B45"/>
    <mergeCell ref="C44:F45"/>
    <mergeCell ref="B47:D47"/>
    <mergeCell ref="A39:B39"/>
    <mergeCell ref="C39:E39"/>
    <mergeCell ref="A40:B40"/>
    <mergeCell ref="C40:F40"/>
    <mergeCell ref="A41:B41"/>
    <mergeCell ref="C41:F41"/>
    <mergeCell ref="B1:B2"/>
    <mergeCell ref="C1:F2"/>
    <mergeCell ref="B4:D4"/>
    <mergeCell ref="C33:E33"/>
    <mergeCell ref="A38:B38"/>
    <mergeCell ref="C38:F38"/>
  </mergeCells>
  <phoneticPr fontId="4"/>
  <conditionalFormatting sqref="B7:B31">
    <cfRule type="cellIs" dxfId="92" priority="1" operator="equal">
      <formula>0</formula>
    </cfRule>
  </conditionalFormatting>
  <conditionalFormatting sqref="B50:B74">
    <cfRule type="cellIs" dxfId="91" priority="5" operator="equal">
      <formula>0</formula>
    </cfRule>
  </conditionalFormatting>
  <conditionalFormatting sqref="D7:F31">
    <cfRule type="cellIs" dxfId="90" priority="2" operator="equal">
      <formula>0</formula>
    </cfRule>
  </conditionalFormatting>
  <conditionalFormatting sqref="D50:F74">
    <cfRule type="cellIs" dxfId="89" priority="9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AE562-CFEE-4C94-95CE-94E9E780B6C0}">
  <sheetPr>
    <tabColor rgb="FFCCFF33"/>
  </sheetPr>
  <dimension ref="A1:F110"/>
  <sheetViews>
    <sheetView topLeftCell="A28" workbookViewId="0">
      <selection activeCell="C35" sqref="C35:F35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6" ht="13.5" customHeight="1" x14ac:dyDescent="0.15">
      <c r="B2" s="231"/>
      <c r="C2" s="235"/>
      <c r="D2" s="236"/>
      <c r="E2" s="236"/>
      <c r="F2" s="237"/>
    </row>
    <row r="3" spans="1:6" ht="13.5" customHeight="1" x14ac:dyDescent="0.15">
      <c r="B3" s="43"/>
      <c r="C3" s="43"/>
      <c r="D3" s="43"/>
      <c r="E3" s="44"/>
    </row>
    <row r="4" spans="1:6" ht="21.75" customHeight="1" x14ac:dyDescent="0.15">
      <c r="A4" s="49" t="s">
        <v>41</v>
      </c>
      <c r="B4" s="238" t="s">
        <v>146</v>
      </c>
      <c r="C4" s="239"/>
      <c r="D4" s="240"/>
      <c r="F4" s="50" t="s">
        <v>60</v>
      </c>
    </row>
    <row r="5" spans="1:6" ht="21.75" customHeight="1" x14ac:dyDescent="0.15">
      <c r="A5" s="59">
        <f>COUNTA(B7:B26)</f>
        <v>0</v>
      </c>
    </row>
    <row r="6" spans="1:6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6" ht="24" customHeight="1" x14ac:dyDescent="0.15">
      <c r="A7" s="241">
        <v>1</v>
      </c>
      <c r="B7" s="71"/>
      <c r="C7" s="72" t="str">
        <f>IF(B7="","",基本データ入力シート!$B$16)</f>
        <v/>
      </c>
      <c r="D7" s="71"/>
      <c r="E7" s="86" t="s">
        <v>162</v>
      </c>
      <c r="F7" s="243"/>
    </row>
    <row r="8" spans="1:6" ht="24" customHeight="1" x14ac:dyDescent="0.15">
      <c r="A8" s="242"/>
      <c r="B8" s="73"/>
      <c r="C8" s="74"/>
      <c r="D8" s="73"/>
      <c r="E8" s="87" t="s">
        <v>159</v>
      </c>
      <c r="F8" s="244"/>
    </row>
    <row r="9" spans="1:6" ht="24" customHeight="1" x14ac:dyDescent="0.15">
      <c r="A9" s="241">
        <v>2</v>
      </c>
      <c r="B9" s="71"/>
      <c r="C9" s="72" t="str">
        <f>IF(B9="","",基本データ入力シート!$B$16)</f>
        <v/>
      </c>
      <c r="D9" s="71"/>
      <c r="E9" s="86" t="s">
        <v>159</v>
      </c>
      <c r="F9" s="243"/>
    </row>
    <row r="10" spans="1:6" ht="24" customHeight="1" x14ac:dyDescent="0.15">
      <c r="A10" s="242"/>
      <c r="B10" s="73"/>
      <c r="C10" s="74"/>
      <c r="D10" s="73"/>
      <c r="E10" s="87" t="s">
        <v>159</v>
      </c>
      <c r="F10" s="244"/>
    </row>
    <row r="11" spans="1:6" ht="24" customHeight="1" x14ac:dyDescent="0.15">
      <c r="A11" s="241">
        <v>3</v>
      </c>
      <c r="B11" s="71"/>
      <c r="C11" s="72" t="str">
        <f>IF(B11="","",基本データ入力シート!$B$16)</f>
        <v/>
      </c>
      <c r="D11" s="71"/>
      <c r="E11" s="86" t="s">
        <v>159</v>
      </c>
      <c r="F11" s="243"/>
    </row>
    <row r="12" spans="1:6" ht="24" customHeight="1" x14ac:dyDescent="0.15">
      <c r="A12" s="242"/>
      <c r="B12" s="73"/>
      <c r="C12" s="74"/>
      <c r="D12" s="73"/>
      <c r="E12" s="87" t="s">
        <v>159</v>
      </c>
      <c r="F12" s="244"/>
    </row>
    <row r="13" spans="1:6" ht="24" customHeight="1" x14ac:dyDescent="0.15">
      <c r="A13" s="241">
        <v>4</v>
      </c>
      <c r="B13" s="71"/>
      <c r="C13" s="72" t="str">
        <f>IF(B13="","",基本データ入力シート!$B$16)</f>
        <v/>
      </c>
      <c r="D13" s="71"/>
      <c r="E13" s="86" t="s">
        <v>159</v>
      </c>
      <c r="F13" s="243"/>
    </row>
    <row r="14" spans="1:6" ht="24" customHeight="1" x14ac:dyDescent="0.15">
      <c r="A14" s="242"/>
      <c r="B14" s="73"/>
      <c r="C14" s="74"/>
      <c r="D14" s="73"/>
      <c r="E14" s="87" t="s">
        <v>159</v>
      </c>
      <c r="F14" s="244"/>
    </row>
    <row r="15" spans="1:6" ht="24" customHeight="1" x14ac:dyDescent="0.15">
      <c r="A15" s="241">
        <v>5</v>
      </c>
      <c r="B15" s="71"/>
      <c r="C15" s="72" t="str">
        <f>IF(B15="","",基本データ入力シート!$B$16)</f>
        <v/>
      </c>
      <c r="D15" s="71"/>
      <c r="E15" s="86" t="s">
        <v>159</v>
      </c>
      <c r="F15" s="243"/>
    </row>
    <row r="16" spans="1:6" ht="24" customHeight="1" x14ac:dyDescent="0.15">
      <c r="A16" s="242"/>
      <c r="B16" s="73"/>
      <c r="C16" s="74"/>
      <c r="D16" s="73"/>
      <c r="E16" s="87" t="s">
        <v>159</v>
      </c>
      <c r="F16" s="244"/>
    </row>
    <row r="17" spans="1:6" ht="24" customHeight="1" x14ac:dyDescent="0.15">
      <c r="A17" s="241">
        <v>6</v>
      </c>
      <c r="B17" s="71"/>
      <c r="C17" s="72" t="str">
        <f>IF(B17="","",基本データ入力シート!$B$16)</f>
        <v/>
      </c>
      <c r="D17" s="71"/>
      <c r="E17" s="86" t="s">
        <v>159</v>
      </c>
      <c r="F17" s="243"/>
    </row>
    <row r="18" spans="1:6" ht="24" customHeight="1" x14ac:dyDescent="0.15">
      <c r="A18" s="242"/>
      <c r="B18" s="73"/>
      <c r="C18" s="74"/>
      <c r="D18" s="73"/>
      <c r="E18" s="87" t="s">
        <v>159</v>
      </c>
      <c r="F18" s="244"/>
    </row>
    <row r="19" spans="1:6" ht="24" customHeight="1" x14ac:dyDescent="0.15">
      <c r="A19" s="241">
        <v>7</v>
      </c>
      <c r="B19" s="71"/>
      <c r="C19" s="72" t="str">
        <f>IF(B19="","",基本データ入力シート!$B$16)</f>
        <v/>
      </c>
      <c r="D19" s="71"/>
      <c r="E19" s="86" t="s">
        <v>159</v>
      </c>
      <c r="F19" s="243"/>
    </row>
    <row r="20" spans="1:6" ht="24" customHeight="1" x14ac:dyDescent="0.15">
      <c r="A20" s="242"/>
      <c r="B20" s="73"/>
      <c r="C20" s="74"/>
      <c r="D20" s="73"/>
      <c r="E20" s="87" t="s">
        <v>159</v>
      </c>
      <c r="F20" s="244"/>
    </row>
    <row r="21" spans="1:6" ht="24" customHeight="1" x14ac:dyDescent="0.15">
      <c r="A21" s="241">
        <v>8</v>
      </c>
      <c r="B21" s="71"/>
      <c r="C21" s="72" t="str">
        <f>IF(B21="","",基本データ入力シート!$B$16)</f>
        <v/>
      </c>
      <c r="D21" s="71"/>
      <c r="E21" s="86" t="s">
        <v>159</v>
      </c>
      <c r="F21" s="243"/>
    </row>
    <row r="22" spans="1:6" ht="24" customHeight="1" x14ac:dyDescent="0.15">
      <c r="A22" s="242"/>
      <c r="B22" s="73"/>
      <c r="C22" s="74"/>
      <c r="D22" s="73"/>
      <c r="E22" s="87" t="s">
        <v>159</v>
      </c>
      <c r="F22" s="244"/>
    </row>
    <row r="23" spans="1:6" ht="24" customHeight="1" x14ac:dyDescent="0.15">
      <c r="A23" s="241">
        <v>9</v>
      </c>
      <c r="B23" s="71"/>
      <c r="C23" s="72" t="str">
        <f>IF(B23="","",基本データ入力シート!$B$16)</f>
        <v/>
      </c>
      <c r="D23" s="71"/>
      <c r="E23" s="86" t="s">
        <v>159</v>
      </c>
      <c r="F23" s="243"/>
    </row>
    <row r="24" spans="1:6" ht="24" customHeight="1" x14ac:dyDescent="0.15">
      <c r="A24" s="242"/>
      <c r="B24" s="73"/>
      <c r="C24" s="74"/>
      <c r="D24" s="73"/>
      <c r="E24" s="87" t="s">
        <v>159</v>
      </c>
      <c r="F24" s="244"/>
    </row>
    <row r="25" spans="1:6" ht="24" customHeight="1" x14ac:dyDescent="0.15">
      <c r="A25" s="241">
        <v>10</v>
      </c>
      <c r="B25" s="71"/>
      <c r="C25" s="72" t="str">
        <f>IF(B25="","",基本データ入力シート!$B$16)</f>
        <v/>
      </c>
      <c r="D25" s="71"/>
      <c r="E25" s="86" t="s">
        <v>159</v>
      </c>
      <c r="F25" s="243"/>
    </row>
    <row r="26" spans="1:6" ht="24" customHeight="1" x14ac:dyDescent="0.15">
      <c r="A26" s="242"/>
      <c r="B26" s="73"/>
      <c r="C26" s="74"/>
      <c r="D26" s="73"/>
      <c r="E26" s="87" t="s">
        <v>159</v>
      </c>
      <c r="F26" s="244"/>
    </row>
    <row r="27" spans="1:6" ht="24" customHeight="1" x14ac:dyDescent="0.15">
      <c r="A27" s="51"/>
      <c r="B27" s="51"/>
      <c r="C27" s="51"/>
      <c r="D27" s="51"/>
      <c r="E27" s="51"/>
      <c r="F27" s="51"/>
    </row>
    <row r="28" spans="1:6" ht="21.75" customHeight="1" x14ac:dyDescent="0.15">
      <c r="A28" s="52"/>
      <c r="B28" s="53" t="s">
        <v>63</v>
      </c>
      <c r="C28" s="229">
        <f>基本データ入力シート!$B$17</f>
        <v>0</v>
      </c>
      <c r="D28" s="229"/>
      <c r="E28" s="229"/>
      <c r="F28" s="52" t="s">
        <v>56</v>
      </c>
    </row>
    <row r="29" spans="1:6" ht="21.75" customHeight="1" x14ac:dyDescent="0.15">
      <c r="A29" s="52"/>
      <c r="B29" s="52" t="s">
        <v>161</v>
      </c>
      <c r="C29" s="52"/>
      <c r="D29" s="52"/>
      <c r="E29" s="52"/>
      <c r="F29" s="52"/>
    </row>
    <row r="30" spans="1:6" ht="21.75" customHeight="1" x14ac:dyDescent="0.15">
      <c r="A30" s="52"/>
      <c r="B30" s="52"/>
      <c r="C30" s="52"/>
      <c r="D30" s="52"/>
      <c r="E30" s="52"/>
      <c r="F30" s="52"/>
    </row>
    <row r="31" spans="1:6" ht="21.75" customHeight="1" x14ac:dyDescent="0.15">
      <c r="B31" s="48" t="s">
        <v>40</v>
      </c>
      <c r="C31" s="46"/>
      <c r="D31" s="46"/>
      <c r="E31" s="46"/>
      <c r="F31" s="62">
        <f>A5+A42+A79</f>
        <v>0</v>
      </c>
    </row>
    <row r="32" spans="1:6" ht="21.75" customHeight="1" x14ac:dyDescent="0.15">
      <c r="A32" s="54"/>
      <c r="B32" s="52"/>
      <c r="C32" s="52"/>
      <c r="D32" s="52"/>
      <c r="E32" s="52"/>
      <c r="F32" s="52"/>
    </row>
    <row r="33" spans="1:6" ht="21.75" customHeight="1" x14ac:dyDescent="0.15">
      <c r="A33" s="224" t="s">
        <v>48</v>
      </c>
      <c r="B33" s="224"/>
      <c r="C33" s="225">
        <f>基本データ入力シート!$B$15</f>
        <v>0</v>
      </c>
      <c r="D33" s="226"/>
      <c r="E33" s="226"/>
      <c r="F33" s="227"/>
    </row>
    <row r="34" spans="1:6" ht="21.75" customHeight="1" x14ac:dyDescent="0.15">
      <c r="A34" s="222" t="s">
        <v>49</v>
      </c>
      <c r="B34" s="222"/>
      <c r="C34" s="224">
        <f>基本データ入力シート!$B$18</f>
        <v>0</v>
      </c>
      <c r="D34" s="224"/>
      <c r="E34" s="228"/>
      <c r="F34" s="56"/>
    </row>
    <row r="35" spans="1:6" ht="21.75" customHeight="1" x14ac:dyDescent="0.15">
      <c r="A35" s="222" t="s">
        <v>51</v>
      </c>
      <c r="B35" s="222"/>
      <c r="C35" s="223">
        <f>基本データ入力シート!$B$22</f>
        <v>0</v>
      </c>
      <c r="D35" s="223"/>
      <c r="E35" s="223"/>
      <c r="F35" s="223"/>
    </row>
    <row r="36" spans="1:6" ht="21.75" customHeight="1" x14ac:dyDescent="0.15">
      <c r="A36" s="222" t="s">
        <v>52</v>
      </c>
      <c r="B36" s="222"/>
      <c r="C36" s="223">
        <f>基本データ入力シート!$B$23</f>
        <v>0</v>
      </c>
      <c r="D36" s="223"/>
      <c r="E36" s="223"/>
      <c r="F36" s="223"/>
    </row>
    <row r="38" spans="1:6" ht="13.5" customHeight="1" x14ac:dyDescent="0.15">
      <c r="B38" s="230" t="s">
        <v>39</v>
      </c>
      <c r="C38" s="232" t="str">
        <f>基本データ入力シート!$B$2</f>
        <v>第７７回滋賀県総合バドミントン選手権大会</v>
      </c>
      <c r="D38" s="233"/>
      <c r="E38" s="233"/>
      <c r="F38" s="234"/>
    </row>
    <row r="39" spans="1:6" ht="13.5" customHeight="1" x14ac:dyDescent="0.15">
      <c r="B39" s="231"/>
      <c r="C39" s="235"/>
      <c r="D39" s="236"/>
      <c r="E39" s="236"/>
      <c r="F39" s="237"/>
    </row>
    <row r="40" spans="1:6" ht="13.5" customHeight="1" x14ac:dyDescent="0.15">
      <c r="B40" s="43"/>
      <c r="C40" s="43"/>
      <c r="D40" s="43"/>
      <c r="E40" s="44"/>
    </row>
    <row r="41" spans="1:6" ht="21.75" customHeight="1" x14ac:dyDescent="0.15">
      <c r="A41" s="49" t="s">
        <v>41</v>
      </c>
      <c r="B41" s="238" t="str">
        <f>B4</f>
        <v>一般：男子ダブルス</v>
      </c>
      <c r="C41" s="239"/>
      <c r="D41" s="240"/>
      <c r="E41" s="45"/>
      <c r="F41" s="50" t="s">
        <v>61</v>
      </c>
    </row>
    <row r="42" spans="1:6" ht="21.75" customHeight="1" x14ac:dyDescent="0.15">
      <c r="A42" s="59">
        <f>COUNTA(B44:B64)</f>
        <v>0</v>
      </c>
    </row>
    <row r="43" spans="1:6" ht="19.5" customHeight="1" x14ac:dyDescent="0.15">
      <c r="A43" s="57" t="s">
        <v>42</v>
      </c>
      <c r="B43" s="57" t="s">
        <v>43</v>
      </c>
      <c r="C43" s="57" t="s">
        <v>57</v>
      </c>
      <c r="D43" s="57" t="s">
        <v>44</v>
      </c>
      <c r="E43" s="115" t="s">
        <v>88</v>
      </c>
      <c r="F43" s="57" t="s">
        <v>45</v>
      </c>
    </row>
    <row r="44" spans="1:6" ht="24" customHeight="1" x14ac:dyDescent="0.15">
      <c r="A44" s="241">
        <v>11</v>
      </c>
      <c r="B44" s="71"/>
      <c r="C44" s="72" t="str">
        <f>IF(B44="","",基本データ入力シート!$B$16)</f>
        <v/>
      </c>
      <c r="D44" s="71"/>
      <c r="E44" s="86" t="s">
        <v>159</v>
      </c>
      <c r="F44" s="243"/>
    </row>
    <row r="45" spans="1:6" ht="24" customHeight="1" x14ac:dyDescent="0.15">
      <c r="A45" s="242"/>
      <c r="B45" s="73"/>
      <c r="C45" s="74"/>
      <c r="D45" s="73"/>
      <c r="E45" s="87" t="s">
        <v>159</v>
      </c>
      <c r="F45" s="244"/>
    </row>
    <row r="46" spans="1:6" ht="24" customHeight="1" x14ac:dyDescent="0.15">
      <c r="A46" s="241">
        <v>12</v>
      </c>
      <c r="B46" s="71"/>
      <c r="C46" s="72" t="str">
        <f>IF(B46="","",基本データ入力シート!$B$16)</f>
        <v/>
      </c>
      <c r="D46" s="71"/>
      <c r="E46" s="86" t="s">
        <v>159</v>
      </c>
      <c r="F46" s="243"/>
    </row>
    <row r="47" spans="1:6" ht="24" customHeight="1" x14ac:dyDescent="0.15">
      <c r="A47" s="242"/>
      <c r="B47" s="73"/>
      <c r="C47" s="74"/>
      <c r="D47" s="73"/>
      <c r="E47" s="87" t="s">
        <v>159</v>
      </c>
      <c r="F47" s="244"/>
    </row>
    <row r="48" spans="1:6" ht="24" customHeight="1" x14ac:dyDescent="0.15">
      <c r="A48" s="241">
        <v>13</v>
      </c>
      <c r="B48" s="71"/>
      <c r="C48" s="72" t="str">
        <f>IF(B48="","",基本データ入力シート!$B$16)</f>
        <v/>
      </c>
      <c r="D48" s="71"/>
      <c r="E48" s="86" t="s">
        <v>159</v>
      </c>
      <c r="F48" s="243"/>
    </row>
    <row r="49" spans="1:6" ht="24" customHeight="1" x14ac:dyDescent="0.15">
      <c r="A49" s="242"/>
      <c r="B49" s="73"/>
      <c r="C49" s="74"/>
      <c r="D49" s="73"/>
      <c r="E49" s="87" t="s">
        <v>159</v>
      </c>
      <c r="F49" s="244"/>
    </row>
    <row r="50" spans="1:6" ht="24" customHeight="1" x14ac:dyDescent="0.15">
      <c r="A50" s="241">
        <v>14</v>
      </c>
      <c r="B50" s="71"/>
      <c r="C50" s="72" t="str">
        <f>IF(B50="","",基本データ入力シート!$B$16)</f>
        <v/>
      </c>
      <c r="D50" s="71"/>
      <c r="E50" s="86" t="s">
        <v>159</v>
      </c>
      <c r="F50" s="243"/>
    </row>
    <row r="51" spans="1:6" ht="24" customHeight="1" x14ac:dyDescent="0.15">
      <c r="A51" s="242"/>
      <c r="B51" s="73"/>
      <c r="C51" s="74"/>
      <c r="D51" s="73"/>
      <c r="E51" s="87" t="s">
        <v>159</v>
      </c>
      <c r="F51" s="244"/>
    </row>
    <row r="52" spans="1:6" ht="24" customHeight="1" x14ac:dyDescent="0.15">
      <c r="A52" s="241">
        <v>15</v>
      </c>
      <c r="B52" s="71"/>
      <c r="C52" s="72" t="str">
        <f>IF(B52="","",基本データ入力シート!$B$16)</f>
        <v/>
      </c>
      <c r="D52" s="71"/>
      <c r="E52" s="86" t="s">
        <v>159</v>
      </c>
      <c r="F52" s="243"/>
    </row>
    <row r="53" spans="1:6" ht="24" customHeight="1" x14ac:dyDescent="0.15">
      <c r="A53" s="242"/>
      <c r="B53" s="73"/>
      <c r="C53" s="74"/>
      <c r="D53" s="73"/>
      <c r="E53" s="87" t="s">
        <v>159</v>
      </c>
      <c r="F53" s="244"/>
    </row>
    <row r="54" spans="1:6" ht="24" customHeight="1" x14ac:dyDescent="0.15">
      <c r="A54" s="241">
        <v>16</v>
      </c>
      <c r="B54" s="71"/>
      <c r="C54" s="72" t="str">
        <f>IF(B54="","",基本データ入力シート!$B$16)</f>
        <v/>
      </c>
      <c r="D54" s="71"/>
      <c r="E54" s="86" t="s">
        <v>159</v>
      </c>
      <c r="F54" s="243"/>
    </row>
    <row r="55" spans="1:6" ht="24" customHeight="1" x14ac:dyDescent="0.15">
      <c r="A55" s="242"/>
      <c r="B55" s="73"/>
      <c r="C55" s="74"/>
      <c r="D55" s="73"/>
      <c r="E55" s="87" t="s">
        <v>159</v>
      </c>
      <c r="F55" s="244"/>
    </row>
    <row r="56" spans="1:6" ht="24" customHeight="1" x14ac:dyDescent="0.15">
      <c r="A56" s="241">
        <v>17</v>
      </c>
      <c r="B56" s="71"/>
      <c r="C56" s="72" t="str">
        <f>IF(B56="","",基本データ入力シート!$B$16)</f>
        <v/>
      </c>
      <c r="D56" s="71"/>
      <c r="E56" s="86" t="s">
        <v>159</v>
      </c>
      <c r="F56" s="243"/>
    </row>
    <row r="57" spans="1:6" ht="24" customHeight="1" x14ac:dyDescent="0.15">
      <c r="A57" s="242"/>
      <c r="B57" s="73"/>
      <c r="C57" s="74"/>
      <c r="D57" s="73"/>
      <c r="E57" s="87" t="s">
        <v>159</v>
      </c>
      <c r="F57" s="244"/>
    </row>
    <row r="58" spans="1:6" ht="24" customHeight="1" x14ac:dyDescent="0.15">
      <c r="A58" s="241">
        <v>18</v>
      </c>
      <c r="B58" s="71"/>
      <c r="C58" s="72" t="str">
        <f>IF(B58="","",基本データ入力シート!$B$16)</f>
        <v/>
      </c>
      <c r="D58" s="71"/>
      <c r="E58" s="86" t="s">
        <v>159</v>
      </c>
      <c r="F58" s="243"/>
    </row>
    <row r="59" spans="1:6" ht="24" customHeight="1" x14ac:dyDescent="0.15">
      <c r="A59" s="242"/>
      <c r="B59" s="73"/>
      <c r="C59" s="74"/>
      <c r="D59" s="73"/>
      <c r="E59" s="87" t="s">
        <v>159</v>
      </c>
      <c r="F59" s="244"/>
    </row>
    <row r="60" spans="1:6" ht="24" customHeight="1" x14ac:dyDescent="0.15">
      <c r="A60" s="241">
        <v>19</v>
      </c>
      <c r="B60" s="71"/>
      <c r="C60" s="72" t="str">
        <f>IF(B60="","",基本データ入力シート!$B$16)</f>
        <v/>
      </c>
      <c r="D60" s="71"/>
      <c r="E60" s="86" t="s">
        <v>159</v>
      </c>
      <c r="F60" s="243"/>
    </row>
    <row r="61" spans="1:6" ht="24" customHeight="1" x14ac:dyDescent="0.15">
      <c r="A61" s="242"/>
      <c r="B61" s="73"/>
      <c r="C61" s="74"/>
      <c r="D61" s="73"/>
      <c r="E61" s="87" t="s">
        <v>159</v>
      </c>
      <c r="F61" s="244"/>
    </row>
    <row r="62" spans="1:6" ht="24" customHeight="1" x14ac:dyDescent="0.15">
      <c r="A62" s="241">
        <v>20</v>
      </c>
      <c r="B62" s="71"/>
      <c r="C62" s="72" t="str">
        <f>IF(B62="","",基本データ入力シート!$B$16)</f>
        <v/>
      </c>
      <c r="D62" s="71"/>
      <c r="E62" s="86" t="s">
        <v>159</v>
      </c>
      <c r="F62" s="243"/>
    </row>
    <row r="63" spans="1:6" ht="24" customHeight="1" x14ac:dyDescent="0.15">
      <c r="A63" s="242"/>
      <c r="B63" s="73"/>
      <c r="C63" s="74"/>
      <c r="D63" s="73"/>
      <c r="E63" s="87" t="s">
        <v>159</v>
      </c>
      <c r="F63" s="244"/>
    </row>
    <row r="64" spans="1:6" ht="24" customHeight="1" x14ac:dyDescent="0.15">
      <c r="A64" s="51"/>
      <c r="B64" s="51"/>
      <c r="C64" s="51"/>
      <c r="D64" s="51"/>
      <c r="E64" s="51"/>
      <c r="F64" s="51"/>
    </row>
    <row r="65" spans="1:6" ht="21.75" customHeight="1" x14ac:dyDescent="0.15">
      <c r="A65" s="52"/>
      <c r="B65" s="53" t="s">
        <v>63</v>
      </c>
      <c r="C65" s="229">
        <f>基本データ入力シート!$B$17</f>
        <v>0</v>
      </c>
      <c r="D65" s="229"/>
      <c r="E65" s="229"/>
      <c r="F65" s="52" t="s">
        <v>56</v>
      </c>
    </row>
    <row r="66" spans="1:6" ht="21.75" customHeight="1" x14ac:dyDescent="0.15">
      <c r="A66" s="52"/>
      <c r="B66" s="52" t="s">
        <v>161</v>
      </c>
      <c r="C66" s="52"/>
      <c r="D66" s="52"/>
      <c r="E66" s="52"/>
      <c r="F66" s="52"/>
    </row>
    <row r="67" spans="1:6" ht="21.75" customHeight="1" x14ac:dyDescent="0.15">
      <c r="A67" s="52"/>
      <c r="B67" s="52"/>
      <c r="C67" s="52"/>
      <c r="D67" s="52"/>
      <c r="E67" s="52"/>
      <c r="F67" s="52"/>
    </row>
    <row r="68" spans="1:6" ht="21.75" customHeight="1" x14ac:dyDescent="0.15">
      <c r="B68" s="48" t="s">
        <v>40</v>
      </c>
      <c r="C68" s="46"/>
      <c r="D68" s="46"/>
      <c r="E68" s="46"/>
    </row>
    <row r="69" spans="1:6" ht="21.75" customHeight="1" x14ac:dyDescent="0.15">
      <c r="A69" s="54"/>
      <c r="B69" s="52"/>
      <c r="C69" s="52"/>
      <c r="D69" s="52"/>
      <c r="E69" s="52"/>
      <c r="F69" s="52"/>
    </row>
    <row r="70" spans="1:6" ht="21.75" customHeight="1" x14ac:dyDescent="0.15">
      <c r="A70" s="224" t="s">
        <v>48</v>
      </c>
      <c r="B70" s="224"/>
      <c r="C70" s="225">
        <f>基本データ入力シート!$B$15</f>
        <v>0</v>
      </c>
      <c r="D70" s="226"/>
      <c r="E70" s="226"/>
      <c r="F70" s="227"/>
    </row>
    <row r="71" spans="1:6" ht="21.75" customHeight="1" x14ac:dyDescent="0.15">
      <c r="A71" s="222" t="s">
        <v>49</v>
      </c>
      <c r="B71" s="222"/>
      <c r="C71" s="224">
        <f>基本データ入力シート!$B$18</f>
        <v>0</v>
      </c>
      <c r="D71" s="224"/>
      <c r="E71" s="228"/>
      <c r="F71" s="56"/>
    </row>
    <row r="72" spans="1:6" ht="21.75" customHeight="1" x14ac:dyDescent="0.15">
      <c r="A72" s="222" t="s">
        <v>51</v>
      </c>
      <c r="B72" s="222"/>
      <c r="C72" s="223">
        <f>基本データ入力シート!$B$22</f>
        <v>0</v>
      </c>
      <c r="D72" s="223"/>
      <c r="E72" s="223"/>
      <c r="F72" s="223"/>
    </row>
    <row r="73" spans="1:6" ht="21.75" customHeight="1" x14ac:dyDescent="0.15">
      <c r="A73" s="222" t="s">
        <v>52</v>
      </c>
      <c r="B73" s="222"/>
      <c r="C73" s="223">
        <f>基本データ入力シート!$B$23</f>
        <v>0</v>
      </c>
      <c r="D73" s="223"/>
      <c r="E73" s="223"/>
      <c r="F73" s="223"/>
    </row>
    <row r="75" spans="1:6" ht="13.5" customHeight="1" x14ac:dyDescent="0.15">
      <c r="B75" s="230" t="s">
        <v>39</v>
      </c>
      <c r="C75" s="232" t="str">
        <f>基本データ入力シート!$B$2</f>
        <v>第７７回滋賀県総合バドミントン選手権大会</v>
      </c>
      <c r="D75" s="233"/>
      <c r="E75" s="233"/>
      <c r="F75" s="234"/>
    </row>
    <row r="76" spans="1:6" ht="13.5" customHeight="1" x14ac:dyDescent="0.15">
      <c r="B76" s="231"/>
      <c r="C76" s="235"/>
      <c r="D76" s="236"/>
      <c r="E76" s="236"/>
      <c r="F76" s="237"/>
    </row>
    <row r="77" spans="1:6" ht="13.5" customHeight="1" x14ac:dyDescent="0.15">
      <c r="B77" s="43"/>
      <c r="C77" s="43"/>
      <c r="D77" s="43"/>
      <c r="E77" s="44"/>
    </row>
    <row r="78" spans="1:6" ht="21.75" customHeight="1" x14ac:dyDescent="0.15">
      <c r="A78" s="49" t="s">
        <v>41</v>
      </c>
      <c r="B78" s="238" t="str">
        <f>B4</f>
        <v>一般：男子ダブルス</v>
      </c>
      <c r="C78" s="239"/>
      <c r="D78" s="240"/>
      <c r="E78" s="45"/>
      <c r="F78" s="50" t="s">
        <v>62</v>
      </c>
    </row>
    <row r="79" spans="1:6" ht="21.75" customHeight="1" x14ac:dyDescent="0.15">
      <c r="A79" s="59">
        <f>COUNTA(B81:B101)</f>
        <v>0</v>
      </c>
    </row>
    <row r="80" spans="1:6" ht="19.5" customHeight="1" x14ac:dyDescent="0.15">
      <c r="A80" s="57" t="s">
        <v>42</v>
      </c>
      <c r="B80" s="57" t="s">
        <v>43</v>
      </c>
      <c r="C80" s="57" t="s">
        <v>57</v>
      </c>
      <c r="D80" s="57" t="s">
        <v>44</v>
      </c>
      <c r="E80" s="57" t="s">
        <v>88</v>
      </c>
      <c r="F80" s="57" t="s">
        <v>45</v>
      </c>
    </row>
    <row r="81" spans="1:6" ht="24" customHeight="1" x14ac:dyDescent="0.15">
      <c r="A81" s="241">
        <v>21</v>
      </c>
      <c r="B81" s="71"/>
      <c r="C81" s="72" t="str">
        <f>IF(B81="","",基本データ入力シート!$B$16)</f>
        <v/>
      </c>
      <c r="D81" s="71"/>
      <c r="E81" s="86" t="s">
        <v>159</v>
      </c>
      <c r="F81" s="243"/>
    </row>
    <row r="82" spans="1:6" ht="24" customHeight="1" x14ac:dyDescent="0.15">
      <c r="A82" s="242"/>
      <c r="B82" s="73"/>
      <c r="C82" s="74"/>
      <c r="D82" s="73"/>
      <c r="E82" s="87" t="s">
        <v>159</v>
      </c>
      <c r="F82" s="244"/>
    </row>
    <row r="83" spans="1:6" ht="24" customHeight="1" x14ac:dyDescent="0.15">
      <c r="A83" s="241">
        <v>22</v>
      </c>
      <c r="B83" s="71"/>
      <c r="C83" s="72" t="str">
        <f>IF(B83="","",基本データ入力シート!$B$16)</f>
        <v/>
      </c>
      <c r="D83" s="71"/>
      <c r="E83" s="86" t="s">
        <v>159</v>
      </c>
      <c r="F83" s="243"/>
    </row>
    <row r="84" spans="1:6" ht="24" customHeight="1" x14ac:dyDescent="0.15">
      <c r="A84" s="242"/>
      <c r="B84" s="73"/>
      <c r="C84" s="74"/>
      <c r="D84" s="73"/>
      <c r="E84" s="87" t="s">
        <v>159</v>
      </c>
      <c r="F84" s="244"/>
    </row>
    <row r="85" spans="1:6" ht="24" customHeight="1" x14ac:dyDescent="0.15">
      <c r="A85" s="241">
        <v>23</v>
      </c>
      <c r="B85" s="71"/>
      <c r="C85" s="72" t="str">
        <f>IF(B85="","",基本データ入力シート!$B$16)</f>
        <v/>
      </c>
      <c r="D85" s="71"/>
      <c r="E85" s="86" t="s">
        <v>159</v>
      </c>
      <c r="F85" s="243"/>
    </row>
    <row r="86" spans="1:6" ht="24" customHeight="1" x14ac:dyDescent="0.15">
      <c r="A86" s="242"/>
      <c r="B86" s="73"/>
      <c r="C86" s="74"/>
      <c r="D86" s="73"/>
      <c r="E86" s="87" t="s">
        <v>159</v>
      </c>
      <c r="F86" s="244"/>
    </row>
    <row r="87" spans="1:6" ht="24" customHeight="1" x14ac:dyDescent="0.15">
      <c r="A87" s="241">
        <v>24</v>
      </c>
      <c r="B87" s="71"/>
      <c r="C87" s="72" t="str">
        <f>IF(B87="","",基本データ入力シート!$B$16)</f>
        <v/>
      </c>
      <c r="D87" s="71"/>
      <c r="E87" s="86" t="s">
        <v>159</v>
      </c>
      <c r="F87" s="243"/>
    </row>
    <row r="88" spans="1:6" ht="24" customHeight="1" x14ac:dyDescent="0.15">
      <c r="A88" s="242"/>
      <c r="B88" s="73"/>
      <c r="C88" s="74"/>
      <c r="D88" s="73"/>
      <c r="E88" s="87" t="s">
        <v>159</v>
      </c>
      <c r="F88" s="244"/>
    </row>
    <row r="89" spans="1:6" ht="24" customHeight="1" x14ac:dyDescent="0.15">
      <c r="A89" s="241">
        <v>25</v>
      </c>
      <c r="B89" s="71"/>
      <c r="C89" s="72" t="str">
        <f>IF(B89="","",基本データ入力シート!$B$16)</f>
        <v/>
      </c>
      <c r="D89" s="71"/>
      <c r="E89" s="86" t="s">
        <v>159</v>
      </c>
      <c r="F89" s="243"/>
    </row>
    <row r="90" spans="1:6" ht="24" customHeight="1" x14ac:dyDescent="0.15">
      <c r="A90" s="242"/>
      <c r="B90" s="73"/>
      <c r="C90" s="74"/>
      <c r="D90" s="73"/>
      <c r="E90" s="87" t="s">
        <v>159</v>
      </c>
      <c r="F90" s="244"/>
    </row>
    <row r="91" spans="1:6" ht="24" customHeight="1" x14ac:dyDescent="0.15">
      <c r="A91" s="241">
        <v>26</v>
      </c>
      <c r="B91" s="71"/>
      <c r="C91" s="72" t="str">
        <f>IF(B91="","",基本データ入力シート!$B$16)</f>
        <v/>
      </c>
      <c r="D91" s="71"/>
      <c r="E91" s="86" t="s">
        <v>159</v>
      </c>
      <c r="F91" s="243"/>
    </row>
    <row r="92" spans="1:6" ht="24" customHeight="1" x14ac:dyDescent="0.15">
      <c r="A92" s="242"/>
      <c r="B92" s="73"/>
      <c r="C92" s="74"/>
      <c r="D92" s="73"/>
      <c r="E92" s="87" t="s">
        <v>159</v>
      </c>
      <c r="F92" s="244"/>
    </row>
    <row r="93" spans="1:6" ht="24" customHeight="1" x14ac:dyDescent="0.15">
      <c r="A93" s="241">
        <v>27</v>
      </c>
      <c r="B93" s="71"/>
      <c r="C93" s="72" t="str">
        <f>IF(B93="","",基本データ入力シート!$B$16)</f>
        <v/>
      </c>
      <c r="D93" s="71"/>
      <c r="E93" s="86" t="s">
        <v>159</v>
      </c>
      <c r="F93" s="243"/>
    </row>
    <row r="94" spans="1:6" ht="24" customHeight="1" x14ac:dyDescent="0.15">
      <c r="A94" s="242"/>
      <c r="B94" s="73"/>
      <c r="C94" s="74"/>
      <c r="D94" s="73"/>
      <c r="E94" s="87" t="s">
        <v>159</v>
      </c>
      <c r="F94" s="244"/>
    </row>
    <row r="95" spans="1:6" ht="24" customHeight="1" x14ac:dyDescent="0.15">
      <c r="A95" s="241">
        <v>28</v>
      </c>
      <c r="B95" s="71"/>
      <c r="C95" s="72" t="str">
        <f>IF(B95="","",基本データ入力シート!$B$16)</f>
        <v/>
      </c>
      <c r="D95" s="71"/>
      <c r="E95" s="86" t="s">
        <v>159</v>
      </c>
      <c r="F95" s="243"/>
    </row>
    <row r="96" spans="1:6" ht="24" customHeight="1" x14ac:dyDescent="0.15">
      <c r="A96" s="242"/>
      <c r="B96" s="73"/>
      <c r="C96" s="74"/>
      <c r="D96" s="73"/>
      <c r="E96" s="87" t="s">
        <v>159</v>
      </c>
      <c r="F96" s="244"/>
    </row>
    <row r="97" spans="1:6" ht="24" customHeight="1" x14ac:dyDescent="0.15">
      <c r="A97" s="241">
        <v>29</v>
      </c>
      <c r="B97" s="71"/>
      <c r="C97" s="72" t="str">
        <f>IF(B97="","",基本データ入力シート!$B$16)</f>
        <v/>
      </c>
      <c r="D97" s="71"/>
      <c r="E97" s="86" t="s">
        <v>159</v>
      </c>
      <c r="F97" s="243"/>
    </row>
    <row r="98" spans="1:6" ht="24" customHeight="1" x14ac:dyDescent="0.15">
      <c r="A98" s="242"/>
      <c r="B98" s="73"/>
      <c r="C98" s="74"/>
      <c r="D98" s="73"/>
      <c r="E98" s="87" t="s">
        <v>159</v>
      </c>
      <c r="F98" s="244"/>
    </row>
    <row r="99" spans="1:6" ht="24" customHeight="1" x14ac:dyDescent="0.15">
      <c r="A99" s="241">
        <v>30</v>
      </c>
      <c r="B99" s="71"/>
      <c r="C99" s="72" t="str">
        <f>IF(B99="","",基本データ入力シート!$B$16)</f>
        <v/>
      </c>
      <c r="D99" s="71"/>
      <c r="E99" s="86" t="s">
        <v>159</v>
      </c>
      <c r="F99" s="243"/>
    </row>
    <row r="100" spans="1:6" ht="24" customHeight="1" x14ac:dyDescent="0.15">
      <c r="A100" s="242"/>
      <c r="B100" s="73"/>
      <c r="C100" s="74"/>
      <c r="D100" s="73"/>
      <c r="E100" s="87" t="s">
        <v>159</v>
      </c>
      <c r="F100" s="244"/>
    </row>
    <row r="101" spans="1:6" ht="24" customHeight="1" x14ac:dyDescent="0.15">
      <c r="A101" s="51"/>
      <c r="B101" s="51"/>
      <c r="C101" s="51"/>
      <c r="D101" s="51"/>
      <c r="E101" s="51"/>
      <c r="F101" s="51"/>
    </row>
    <row r="102" spans="1:6" ht="21.75" customHeight="1" x14ac:dyDescent="0.15">
      <c r="A102" s="52"/>
      <c r="B102" s="53" t="s">
        <v>63</v>
      </c>
      <c r="C102" s="229">
        <f>基本データ入力シート!$B$17</f>
        <v>0</v>
      </c>
      <c r="D102" s="229"/>
      <c r="E102" s="229"/>
      <c r="F102" s="52" t="s">
        <v>56</v>
      </c>
    </row>
    <row r="103" spans="1:6" ht="21.75" customHeight="1" x14ac:dyDescent="0.15">
      <c r="A103" s="52"/>
      <c r="B103" s="52" t="s">
        <v>161</v>
      </c>
      <c r="C103" s="52"/>
      <c r="D103" s="52"/>
      <c r="E103" s="52"/>
      <c r="F103" s="52"/>
    </row>
    <row r="104" spans="1:6" ht="21.75" customHeight="1" x14ac:dyDescent="0.15">
      <c r="A104" s="52"/>
      <c r="B104" s="52"/>
      <c r="C104" s="52"/>
      <c r="D104" s="52"/>
      <c r="E104" s="52"/>
      <c r="F104" s="52"/>
    </row>
    <row r="105" spans="1:6" ht="21.75" customHeight="1" x14ac:dyDescent="0.15">
      <c r="B105" s="48" t="s">
        <v>40</v>
      </c>
      <c r="C105" s="46"/>
      <c r="D105" s="46"/>
      <c r="E105" s="46"/>
    </row>
    <row r="106" spans="1:6" ht="21.75" customHeight="1" x14ac:dyDescent="0.15">
      <c r="A106" s="54"/>
      <c r="B106" s="52"/>
      <c r="C106" s="52"/>
      <c r="D106" s="52"/>
      <c r="E106" s="52"/>
      <c r="F106" s="52"/>
    </row>
    <row r="107" spans="1:6" ht="21.75" customHeight="1" x14ac:dyDescent="0.15">
      <c r="A107" s="224" t="s">
        <v>48</v>
      </c>
      <c r="B107" s="224"/>
      <c r="C107" s="225">
        <f>基本データ入力シート!$B$15</f>
        <v>0</v>
      </c>
      <c r="D107" s="226"/>
      <c r="E107" s="226"/>
      <c r="F107" s="227"/>
    </row>
    <row r="108" spans="1:6" ht="21.75" customHeight="1" x14ac:dyDescent="0.15">
      <c r="A108" s="222" t="s">
        <v>49</v>
      </c>
      <c r="B108" s="222"/>
      <c r="C108" s="224">
        <f>基本データ入力シート!$B$18</f>
        <v>0</v>
      </c>
      <c r="D108" s="224"/>
      <c r="E108" s="228"/>
      <c r="F108" s="56"/>
    </row>
    <row r="109" spans="1:6" ht="21.75" customHeight="1" x14ac:dyDescent="0.15">
      <c r="A109" s="222" t="s">
        <v>51</v>
      </c>
      <c r="B109" s="222"/>
      <c r="C109" s="223">
        <f>基本データ入力シート!$B$22</f>
        <v>0</v>
      </c>
      <c r="D109" s="223"/>
      <c r="E109" s="223"/>
      <c r="F109" s="223"/>
    </row>
    <row r="110" spans="1:6" ht="21.75" customHeight="1" x14ac:dyDescent="0.15">
      <c r="A110" s="222" t="s">
        <v>52</v>
      </c>
      <c r="B110" s="222"/>
      <c r="C110" s="223">
        <f>基本データ入力シート!$B$23</f>
        <v>0</v>
      </c>
      <c r="D110" s="223"/>
      <c r="E110" s="223"/>
      <c r="F110" s="223"/>
    </row>
  </sheetData>
  <mergeCells count="96">
    <mergeCell ref="A9:A10"/>
    <mergeCell ref="F9:F10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  <mergeCell ref="A33:B33"/>
    <mergeCell ref="C33:F3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C28:E28"/>
    <mergeCell ref="A44:A45"/>
    <mergeCell ref="F44:F45"/>
    <mergeCell ref="A34:B34"/>
    <mergeCell ref="C34:E34"/>
    <mergeCell ref="A35:B35"/>
    <mergeCell ref="C35:F35"/>
    <mergeCell ref="A36:B36"/>
    <mergeCell ref="C36:F36"/>
    <mergeCell ref="B38:B39"/>
    <mergeCell ref="C38:F39"/>
    <mergeCell ref="B41:D41"/>
    <mergeCell ref="A46:A47"/>
    <mergeCell ref="F46:F47"/>
    <mergeCell ref="A48:A49"/>
    <mergeCell ref="F48:F49"/>
    <mergeCell ref="A50:A51"/>
    <mergeCell ref="F50:F51"/>
    <mergeCell ref="A52:A53"/>
    <mergeCell ref="F52:F53"/>
    <mergeCell ref="A54:A55"/>
    <mergeCell ref="F54:F55"/>
    <mergeCell ref="A56:A57"/>
    <mergeCell ref="F56:F57"/>
    <mergeCell ref="A58:A59"/>
    <mergeCell ref="F58:F59"/>
    <mergeCell ref="A60:A61"/>
    <mergeCell ref="F60:F61"/>
    <mergeCell ref="A62:A63"/>
    <mergeCell ref="F62:F63"/>
    <mergeCell ref="C65:E65"/>
    <mergeCell ref="A70:B70"/>
    <mergeCell ref="C70:F70"/>
    <mergeCell ref="A71:B71"/>
    <mergeCell ref="C71:E71"/>
    <mergeCell ref="A85:A86"/>
    <mergeCell ref="F85:F86"/>
    <mergeCell ref="A72:B72"/>
    <mergeCell ref="C72:F72"/>
    <mergeCell ref="A73:B73"/>
    <mergeCell ref="C73:F73"/>
    <mergeCell ref="B75:B76"/>
    <mergeCell ref="C75:F76"/>
    <mergeCell ref="B78:D78"/>
    <mergeCell ref="A81:A82"/>
    <mergeCell ref="F81:F82"/>
    <mergeCell ref="A83:A84"/>
    <mergeCell ref="F83:F84"/>
    <mergeCell ref="A87:A88"/>
    <mergeCell ref="F87:F88"/>
    <mergeCell ref="A89:A90"/>
    <mergeCell ref="F89:F90"/>
    <mergeCell ref="A91:A92"/>
    <mergeCell ref="F91:F92"/>
    <mergeCell ref="A93:A94"/>
    <mergeCell ref="F93:F94"/>
    <mergeCell ref="A95:A96"/>
    <mergeCell ref="F95:F96"/>
    <mergeCell ref="A97:A98"/>
    <mergeCell ref="F97:F98"/>
    <mergeCell ref="A109:B109"/>
    <mergeCell ref="C109:F109"/>
    <mergeCell ref="A110:B110"/>
    <mergeCell ref="C110:F110"/>
    <mergeCell ref="A99:A100"/>
    <mergeCell ref="F99:F100"/>
    <mergeCell ref="C102:E102"/>
    <mergeCell ref="A107:B107"/>
    <mergeCell ref="C107:F107"/>
    <mergeCell ref="A108:B108"/>
    <mergeCell ref="C108:E108"/>
  </mergeCells>
  <phoneticPr fontId="4"/>
  <conditionalFormatting sqref="B7:B26">
    <cfRule type="cellIs" dxfId="88" priority="9" operator="equal">
      <formula>0</formula>
    </cfRule>
  </conditionalFormatting>
  <conditionalFormatting sqref="B44:B63">
    <cfRule type="cellIs" dxfId="87" priority="5" operator="equal">
      <formula>0</formula>
    </cfRule>
  </conditionalFormatting>
  <conditionalFormatting sqref="B81:B100">
    <cfRule type="cellIs" dxfId="86" priority="1" operator="equal">
      <formula>0</formula>
    </cfRule>
  </conditionalFormatting>
  <conditionalFormatting sqref="D7:F26">
    <cfRule type="cellIs" dxfId="85" priority="27" operator="equal">
      <formula>0</formula>
    </cfRule>
  </conditionalFormatting>
  <conditionalFormatting sqref="D44:F63">
    <cfRule type="cellIs" dxfId="84" priority="19" operator="equal">
      <formula>0</formula>
    </cfRule>
  </conditionalFormatting>
  <conditionalFormatting sqref="D81:F100">
    <cfRule type="cellIs" dxfId="83" priority="11" operator="equal">
      <formula>0</formula>
    </cfRule>
  </conditionalFormatting>
  <conditionalFormatting sqref="F7:F26">
    <cfRule type="cellIs" dxfId="82" priority="28" operator="equal">
      <formula>"０+$J$12"</formula>
    </cfRule>
  </conditionalFormatting>
  <conditionalFormatting sqref="F44:F63">
    <cfRule type="cellIs" dxfId="81" priority="20" operator="equal">
      <formula>"０+$J$12"</formula>
    </cfRule>
  </conditionalFormatting>
  <conditionalFormatting sqref="F81:F100">
    <cfRule type="cellIs" dxfId="80" priority="12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rgb="FF99FF66"/>
  </sheetPr>
  <dimension ref="A1:F110"/>
  <sheetViews>
    <sheetView workbookViewId="0">
      <selection activeCell="C35" sqref="C35:F35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6" ht="13.5" customHeight="1" x14ac:dyDescent="0.15">
      <c r="B2" s="231"/>
      <c r="C2" s="235"/>
      <c r="D2" s="236"/>
      <c r="E2" s="236"/>
      <c r="F2" s="237"/>
    </row>
    <row r="3" spans="1:6" ht="13.5" customHeight="1" x14ac:dyDescent="0.15">
      <c r="B3" s="43"/>
      <c r="C3" s="43"/>
      <c r="D3" s="43"/>
      <c r="E3" s="44"/>
    </row>
    <row r="4" spans="1:6" ht="21.75" customHeight="1" x14ac:dyDescent="0.15">
      <c r="A4" s="49" t="s">
        <v>41</v>
      </c>
      <c r="B4" s="238" t="s">
        <v>102</v>
      </c>
      <c r="C4" s="239"/>
      <c r="D4" s="240"/>
      <c r="F4" s="50" t="s">
        <v>60</v>
      </c>
    </row>
    <row r="5" spans="1:6" ht="21.75" customHeight="1" x14ac:dyDescent="0.15">
      <c r="A5" s="59">
        <f>COUNTA(B7:B26)</f>
        <v>0</v>
      </c>
    </row>
    <row r="6" spans="1:6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6" ht="24" customHeight="1" x14ac:dyDescent="0.15">
      <c r="A7" s="241">
        <v>1</v>
      </c>
      <c r="B7" s="71"/>
      <c r="C7" s="72" t="str">
        <f>IF(B7="","",基本データ入力シート!$B$16)</f>
        <v/>
      </c>
      <c r="D7" s="71"/>
      <c r="E7" s="86" t="s">
        <v>162</v>
      </c>
      <c r="F7" s="243"/>
    </row>
    <row r="8" spans="1:6" ht="24" customHeight="1" x14ac:dyDescent="0.15">
      <c r="A8" s="242"/>
      <c r="B8" s="73"/>
      <c r="C8" s="74"/>
      <c r="D8" s="73"/>
      <c r="E8" s="87" t="s">
        <v>159</v>
      </c>
      <c r="F8" s="244"/>
    </row>
    <row r="9" spans="1:6" ht="24" customHeight="1" x14ac:dyDescent="0.15">
      <c r="A9" s="241">
        <v>2</v>
      </c>
      <c r="B9" s="71"/>
      <c r="C9" s="72" t="str">
        <f>IF(B9="","",基本データ入力シート!$B$16)</f>
        <v/>
      </c>
      <c r="D9" s="71"/>
      <c r="E9" s="86" t="s">
        <v>159</v>
      </c>
      <c r="F9" s="243"/>
    </row>
    <row r="10" spans="1:6" ht="24" customHeight="1" x14ac:dyDescent="0.15">
      <c r="A10" s="242"/>
      <c r="B10" s="73"/>
      <c r="C10" s="74"/>
      <c r="D10" s="73"/>
      <c r="E10" s="87" t="s">
        <v>159</v>
      </c>
      <c r="F10" s="244"/>
    </row>
    <row r="11" spans="1:6" ht="24" customHeight="1" x14ac:dyDescent="0.15">
      <c r="A11" s="241">
        <v>3</v>
      </c>
      <c r="B11" s="71"/>
      <c r="C11" s="72" t="str">
        <f>IF(B11="","",基本データ入力シート!$B$16)</f>
        <v/>
      </c>
      <c r="D11" s="71"/>
      <c r="E11" s="86" t="s">
        <v>159</v>
      </c>
      <c r="F11" s="243"/>
    </row>
    <row r="12" spans="1:6" ht="24" customHeight="1" x14ac:dyDescent="0.15">
      <c r="A12" s="242"/>
      <c r="B12" s="73"/>
      <c r="C12" s="74"/>
      <c r="D12" s="73"/>
      <c r="E12" s="87" t="s">
        <v>159</v>
      </c>
      <c r="F12" s="244"/>
    </row>
    <row r="13" spans="1:6" ht="24" customHeight="1" x14ac:dyDescent="0.15">
      <c r="A13" s="241">
        <v>4</v>
      </c>
      <c r="B13" s="71"/>
      <c r="C13" s="72" t="str">
        <f>IF(B13="","",基本データ入力シート!$B$16)</f>
        <v/>
      </c>
      <c r="D13" s="71"/>
      <c r="E13" s="86" t="s">
        <v>159</v>
      </c>
      <c r="F13" s="243"/>
    </row>
    <row r="14" spans="1:6" ht="24" customHeight="1" x14ac:dyDescent="0.15">
      <c r="A14" s="242"/>
      <c r="B14" s="73"/>
      <c r="C14" s="74"/>
      <c r="D14" s="73"/>
      <c r="E14" s="87" t="s">
        <v>159</v>
      </c>
      <c r="F14" s="244"/>
    </row>
    <row r="15" spans="1:6" ht="24" customHeight="1" x14ac:dyDescent="0.15">
      <c r="A15" s="241">
        <v>5</v>
      </c>
      <c r="B15" s="71"/>
      <c r="C15" s="72" t="str">
        <f>IF(B15="","",基本データ入力シート!$B$16)</f>
        <v/>
      </c>
      <c r="D15" s="71"/>
      <c r="E15" s="86" t="s">
        <v>159</v>
      </c>
      <c r="F15" s="243"/>
    </row>
    <row r="16" spans="1:6" ht="24" customHeight="1" x14ac:dyDescent="0.15">
      <c r="A16" s="242"/>
      <c r="B16" s="73"/>
      <c r="C16" s="74"/>
      <c r="D16" s="73"/>
      <c r="E16" s="87" t="s">
        <v>159</v>
      </c>
      <c r="F16" s="244"/>
    </row>
    <row r="17" spans="1:6" ht="24" customHeight="1" x14ac:dyDescent="0.15">
      <c r="A17" s="241">
        <v>6</v>
      </c>
      <c r="B17" s="71"/>
      <c r="C17" s="72" t="str">
        <f>IF(B17="","",基本データ入力シート!$B$16)</f>
        <v/>
      </c>
      <c r="D17" s="71"/>
      <c r="E17" s="86" t="s">
        <v>159</v>
      </c>
      <c r="F17" s="243"/>
    </row>
    <row r="18" spans="1:6" ht="24" customHeight="1" x14ac:dyDescent="0.15">
      <c r="A18" s="242"/>
      <c r="B18" s="73"/>
      <c r="C18" s="74"/>
      <c r="D18" s="73"/>
      <c r="E18" s="87" t="s">
        <v>159</v>
      </c>
      <c r="F18" s="244"/>
    </row>
    <row r="19" spans="1:6" ht="24" customHeight="1" x14ac:dyDescent="0.15">
      <c r="A19" s="241">
        <v>7</v>
      </c>
      <c r="B19" s="71"/>
      <c r="C19" s="72" t="str">
        <f>IF(B19="","",基本データ入力シート!$B$16)</f>
        <v/>
      </c>
      <c r="D19" s="71"/>
      <c r="E19" s="86" t="s">
        <v>159</v>
      </c>
      <c r="F19" s="243"/>
    </row>
    <row r="20" spans="1:6" ht="24" customHeight="1" x14ac:dyDescent="0.15">
      <c r="A20" s="242"/>
      <c r="B20" s="73"/>
      <c r="C20" s="74"/>
      <c r="D20" s="73"/>
      <c r="E20" s="87" t="s">
        <v>159</v>
      </c>
      <c r="F20" s="244"/>
    </row>
    <row r="21" spans="1:6" ht="24" customHeight="1" x14ac:dyDescent="0.15">
      <c r="A21" s="241">
        <v>8</v>
      </c>
      <c r="B21" s="71"/>
      <c r="C21" s="72" t="str">
        <f>IF(B21="","",基本データ入力シート!$B$16)</f>
        <v/>
      </c>
      <c r="D21" s="71"/>
      <c r="E21" s="86" t="s">
        <v>159</v>
      </c>
      <c r="F21" s="243"/>
    </row>
    <row r="22" spans="1:6" ht="24" customHeight="1" x14ac:dyDescent="0.15">
      <c r="A22" s="242"/>
      <c r="B22" s="73"/>
      <c r="C22" s="74"/>
      <c r="D22" s="73"/>
      <c r="E22" s="87" t="s">
        <v>159</v>
      </c>
      <c r="F22" s="244"/>
    </row>
    <row r="23" spans="1:6" ht="24" customHeight="1" x14ac:dyDescent="0.15">
      <c r="A23" s="241">
        <v>9</v>
      </c>
      <c r="B23" s="71"/>
      <c r="C23" s="72" t="str">
        <f>IF(B23="","",基本データ入力シート!$B$16)</f>
        <v/>
      </c>
      <c r="D23" s="71"/>
      <c r="E23" s="86" t="s">
        <v>159</v>
      </c>
      <c r="F23" s="243"/>
    </row>
    <row r="24" spans="1:6" ht="24" customHeight="1" x14ac:dyDescent="0.15">
      <c r="A24" s="242"/>
      <c r="B24" s="73"/>
      <c r="C24" s="74"/>
      <c r="D24" s="73"/>
      <c r="E24" s="87" t="s">
        <v>159</v>
      </c>
      <c r="F24" s="244"/>
    </row>
    <row r="25" spans="1:6" ht="24" customHeight="1" x14ac:dyDescent="0.15">
      <c r="A25" s="241">
        <v>10</v>
      </c>
      <c r="B25" s="71"/>
      <c r="C25" s="72" t="str">
        <f>IF(B25="","",基本データ入力シート!$B$16)</f>
        <v/>
      </c>
      <c r="D25" s="71"/>
      <c r="E25" s="86" t="s">
        <v>159</v>
      </c>
      <c r="F25" s="243"/>
    </row>
    <row r="26" spans="1:6" ht="24" customHeight="1" x14ac:dyDescent="0.15">
      <c r="A26" s="242"/>
      <c r="B26" s="73"/>
      <c r="C26" s="74"/>
      <c r="D26" s="73"/>
      <c r="E26" s="87" t="s">
        <v>159</v>
      </c>
      <c r="F26" s="244"/>
    </row>
    <row r="27" spans="1:6" ht="24" customHeight="1" x14ac:dyDescent="0.15">
      <c r="A27" s="51"/>
      <c r="B27" s="51"/>
      <c r="C27" s="51"/>
      <c r="D27" s="51"/>
      <c r="E27" s="51"/>
      <c r="F27" s="51"/>
    </row>
    <row r="28" spans="1:6" ht="21.75" customHeight="1" x14ac:dyDescent="0.15">
      <c r="A28" s="52"/>
      <c r="B28" s="53" t="s">
        <v>63</v>
      </c>
      <c r="C28" s="229">
        <f>基本データ入力シート!$B$17</f>
        <v>0</v>
      </c>
      <c r="D28" s="229"/>
      <c r="E28" s="229"/>
      <c r="F28" s="52" t="s">
        <v>56</v>
      </c>
    </row>
    <row r="29" spans="1:6" ht="21.75" customHeight="1" x14ac:dyDescent="0.15">
      <c r="A29" s="52"/>
      <c r="B29" s="52" t="s">
        <v>161</v>
      </c>
      <c r="C29" s="52"/>
      <c r="D29" s="52"/>
      <c r="E29" s="52"/>
      <c r="F29" s="52"/>
    </row>
    <row r="30" spans="1:6" ht="21.75" customHeight="1" x14ac:dyDescent="0.15">
      <c r="A30" s="52"/>
      <c r="B30" s="52"/>
      <c r="C30" s="52"/>
      <c r="D30" s="52"/>
      <c r="E30" s="52"/>
      <c r="F30" s="52"/>
    </row>
    <row r="31" spans="1:6" ht="21.75" customHeight="1" x14ac:dyDescent="0.15">
      <c r="B31" s="48" t="s">
        <v>40</v>
      </c>
      <c r="C31" s="46"/>
      <c r="D31" s="46"/>
      <c r="E31" s="46"/>
      <c r="F31" s="62">
        <f>A5+A42+A79</f>
        <v>0</v>
      </c>
    </row>
    <row r="32" spans="1:6" ht="21.75" customHeight="1" x14ac:dyDescent="0.15">
      <c r="A32" s="54"/>
      <c r="B32" s="52"/>
      <c r="C32" s="52"/>
      <c r="D32" s="52"/>
      <c r="E32" s="52"/>
      <c r="F32" s="52"/>
    </row>
    <row r="33" spans="1:6" ht="21.75" customHeight="1" x14ac:dyDescent="0.15">
      <c r="A33" s="224" t="s">
        <v>48</v>
      </c>
      <c r="B33" s="224"/>
      <c r="C33" s="225">
        <f>基本データ入力シート!$B$15</f>
        <v>0</v>
      </c>
      <c r="D33" s="226"/>
      <c r="E33" s="226"/>
      <c r="F33" s="227"/>
    </row>
    <row r="34" spans="1:6" ht="21.75" customHeight="1" x14ac:dyDescent="0.15">
      <c r="A34" s="222" t="s">
        <v>49</v>
      </c>
      <c r="B34" s="222"/>
      <c r="C34" s="224">
        <f>基本データ入力シート!$B$18</f>
        <v>0</v>
      </c>
      <c r="D34" s="224"/>
      <c r="E34" s="228"/>
      <c r="F34" s="56"/>
    </row>
    <row r="35" spans="1:6" ht="21.75" customHeight="1" x14ac:dyDescent="0.15">
      <c r="A35" s="222" t="s">
        <v>51</v>
      </c>
      <c r="B35" s="222"/>
      <c r="C35" s="223">
        <f>基本データ入力シート!$B$22</f>
        <v>0</v>
      </c>
      <c r="D35" s="223"/>
      <c r="E35" s="223"/>
      <c r="F35" s="223"/>
    </row>
    <row r="36" spans="1:6" ht="21.75" customHeight="1" x14ac:dyDescent="0.15">
      <c r="A36" s="222" t="s">
        <v>52</v>
      </c>
      <c r="B36" s="222"/>
      <c r="C36" s="223">
        <f>基本データ入力シート!$B$23</f>
        <v>0</v>
      </c>
      <c r="D36" s="223"/>
      <c r="E36" s="223"/>
      <c r="F36" s="223"/>
    </row>
    <row r="38" spans="1:6" ht="13.5" customHeight="1" x14ac:dyDescent="0.15">
      <c r="B38" s="230" t="s">
        <v>39</v>
      </c>
      <c r="C38" s="232" t="str">
        <f>基本データ入力シート!$B$2</f>
        <v>第７７回滋賀県総合バドミントン選手権大会</v>
      </c>
      <c r="D38" s="233"/>
      <c r="E38" s="233"/>
      <c r="F38" s="234"/>
    </row>
    <row r="39" spans="1:6" ht="13.5" customHeight="1" x14ac:dyDescent="0.15">
      <c r="B39" s="231"/>
      <c r="C39" s="235"/>
      <c r="D39" s="236"/>
      <c r="E39" s="236"/>
      <c r="F39" s="237"/>
    </row>
    <row r="40" spans="1:6" ht="13.5" customHeight="1" x14ac:dyDescent="0.15">
      <c r="B40" s="43"/>
      <c r="C40" s="43"/>
      <c r="D40" s="43"/>
      <c r="E40" s="44"/>
    </row>
    <row r="41" spans="1:6" ht="21.75" customHeight="1" x14ac:dyDescent="0.15">
      <c r="A41" s="49" t="s">
        <v>41</v>
      </c>
      <c r="B41" s="238" t="str">
        <f>B4</f>
        <v>ジュニアＡ：男子ダブルス</v>
      </c>
      <c r="C41" s="239"/>
      <c r="D41" s="240"/>
      <c r="E41" s="45"/>
      <c r="F41" s="50" t="s">
        <v>61</v>
      </c>
    </row>
    <row r="42" spans="1:6" ht="21.75" customHeight="1" x14ac:dyDescent="0.15">
      <c r="A42" s="59">
        <f>COUNTA(B44:B64)</f>
        <v>0</v>
      </c>
    </row>
    <row r="43" spans="1:6" ht="19.5" customHeight="1" x14ac:dyDescent="0.15">
      <c r="A43" s="57" t="s">
        <v>42</v>
      </c>
      <c r="B43" s="57" t="s">
        <v>43</v>
      </c>
      <c r="C43" s="57" t="s">
        <v>57</v>
      </c>
      <c r="D43" s="57" t="s">
        <v>44</v>
      </c>
      <c r="E43" s="115" t="s">
        <v>88</v>
      </c>
      <c r="F43" s="57" t="s">
        <v>45</v>
      </c>
    </row>
    <row r="44" spans="1:6" ht="24" customHeight="1" x14ac:dyDescent="0.15">
      <c r="A44" s="241">
        <v>11</v>
      </c>
      <c r="B44" s="71"/>
      <c r="C44" s="72" t="str">
        <f>IF(B44="","",基本データ入力シート!$B$16)</f>
        <v/>
      </c>
      <c r="D44" s="71"/>
      <c r="E44" s="86" t="s">
        <v>159</v>
      </c>
      <c r="F44" s="243"/>
    </row>
    <row r="45" spans="1:6" ht="24" customHeight="1" x14ac:dyDescent="0.15">
      <c r="A45" s="242"/>
      <c r="B45" s="73"/>
      <c r="C45" s="74"/>
      <c r="D45" s="73"/>
      <c r="E45" s="87" t="s">
        <v>159</v>
      </c>
      <c r="F45" s="244"/>
    </row>
    <row r="46" spans="1:6" ht="24" customHeight="1" x14ac:dyDescent="0.15">
      <c r="A46" s="241">
        <v>12</v>
      </c>
      <c r="B46" s="71"/>
      <c r="C46" s="72" t="str">
        <f>IF(B46="","",基本データ入力シート!$B$16)</f>
        <v/>
      </c>
      <c r="D46" s="71"/>
      <c r="E46" s="86" t="s">
        <v>159</v>
      </c>
      <c r="F46" s="243"/>
    </row>
    <row r="47" spans="1:6" ht="24" customHeight="1" x14ac:dyDescent="0.15">
      <c r="A47" s="242"/>
      <c r="B47" s="73"/>
      <c r="C47" s="74"/>
      <c r="D47" s="73"/>
      <c r="E47" s="87" t="s">
        <v>159</v>
      </c>
      <c r="F47" s="244"/>
    </row>
    <row r="48" spans="1:6" ht="24" customHeight="1" x14ac:dyDescent="0.15">
      <c r="A48" s="241">
        <v>13</v>
      </c>
      <c r="B48" s="71"/>
      <c r="C48" s="72" t="str">
        <f>IF(B48="","",基本データ入力シート!$B$16)</f>
        <v/>
      </c>
      <c r="D48" s="71"/>
      <c r="E48" s="86" t="s">
        <v>159</v>
      </c>
      <c r="F48" s="243"/>
    </row>
    <row r="49" spans="1:6" ht="24" customHeight="1" x14ac:dyDescent="0.15">
      <c r="A49" s="242"/>
      <c r="B49" s="73"/>
      <c r="C49" s="74"/>
      <c r="D49" s="73"/>
      <c r="E49" s="87" t="s">
        <v>159</v>
      </c>
      <c r="F49" s="244"/>
    </row>
    <row r="50" spans="1:6" ht="24" customHeight="1" x14ac:dyDescent="0.15">
      <c r="A50" s="241">
        <v>14</v>
      </c>
      <c r="B50" s="71"/>
      <c r="C50" s="72" t="str">
        <f>IF(B50="","",基本データ入力シート!$B$16)</f>
        <v/>
      </c>
      <c r="D50" s="71"/>
      <c r="E50" s="86" t="s">
        <v>159</v>
      </c>
      <c r="F50" s="243"/>
    </row>
    <row r="51" spans="1:6" ht="24" customHeight="1" x14ac:dyDescent="0.15">
      <c r="A51" s="242"/>
      <c r="B51" s="73"/>
      <c r="C51" s="74"/>
      <c r="D51" s="73"/>
      <c r="E51" s="87" t="s">
        <v>159</v>
      </c>
      <c r="F51" s="244"/>
    </row>
    <row r="52" spans="1:6" ht="24" customHeight="1" x14ac:dyDescent="0.15">
      <c r="A52" s="241">
        <v>15</v>
      </c>
      <c r="B52" s="71"/>
      <c r="C52" s="72" t="str">
        <f>IF(B52="","",基本データ入力シート!$B$16)</f>
        <v/>
      </c>
      <c r="D52" s="71"/>
      <c r="E52" s="86" t="s">
        <v>159</v>
      </c>
      <c r="F52" s="243"/>
    </row>
    <row r="53" spans="1:6" ht="24" customHeight="1" x14ac:dyDescent="0.15">
      <c r="A53" s="242"/>
      <c r="B53" s="73"/>
      <c r="C53" s="74"/>
      <c r="D53" s="73"/>
      <c r="E53" s="87" t="s">
        <v>159</v>
      </c>
      <c r="F53" s="244"/>
    </row>
    <row r="54" spans="1:6" ht="24" customHeight="1" x14ac:dyDescent="0.15">
      <c r="A54" s="241">
        <v>16</v>
      </c>
      <c r="B54" s="71"/>
      <c r="C54" s="72" t="str">
        <f>IF(B54="","",基本データ入力シート!$B$16)</f>
        <v/>
      </c>
      <c r="D54" s="71"/>
      <c r="E54" s="86" t="s">
        <v>159</v>
      </c>
      <c r="F54" s="243"/>
    </row>
    <row r="55" spans="1:6" ht="24" customHeight="1" x14ac:dyDescent="0.15">
      <c r="A55" s="242"/>
      <c r="B55" s="73"/>
      <c r="C55" s="74"/>
      <c r="D55" s="73"/>
      <c r="E55" s="87" t="s">
        <v>159</v>
      </c>
      <c r="F55" s="244"/>
    </row>
    <row r="56" spans="1:6" ht="24" customHeight="1" x14ac:dyDescent="0.15">
      <c r="A56" s="241">
        <v>17</v>
      </c>
      <c r="B56" s="71"/>
      <c r="C56" s="72" t="str">
        <f>IF(B56="","",基本データ入力シート!$B$16)</f>
        <v/>
      </c>
      <c r="D56" s="71"/>
      <c r="E56" s="86" t="s">
        <v>159</v>
      </c>
      <c r="F56" s="243"/>
    </row>
    <row r="57" spans="1:6" ht="24" customHeight="1" x14ac:dyDescent="0.15">
      <c r="A57" s="242"/>
      <c r="B57" s="73"/>
      <c r="C57" s="74"/>
      <c r="D57" s="73"/>
      <c r="E57" s="87" t="s">
        <v>159</v>
      </c>
      <c r="F57" s="244"/>
    </row>
    <row r="58" spans="1:6" ht="24" customHeight="1" x14ac:dyDescent="0.15">
      <c r="A58" s="241">
        <v>18</v>
      </c>
      <c r="B58" s="71"/>
      <c r="C58" s="72" t="str">
        <f>IF(B58="","",基本データ入力シート!$B$16)</f>
        <v/>
      </c>
      <c r="D58" s="71"/>
      <c r="E58" s="86" t="s">
        <v>159</v>
      </c>
      <c r="F58" s="243"/>
    </row>
    <row r="59" spans="1:6" ht="24" customHeight="1" x14ac:dyDescent="0.15">
      <c r="A59" s="242"/>
      <c r="B59" s="73"/>
      <c r="C59" s="74"/>
      <c r="D59" s="73"/>
      <c r="E59" s="87" t="s">
        <v>159</v>
      </c>
      <c r="F59" s="244"/>
    </row>
    <row r="60" spans="1:6" ht="24" customHeight="1" x14ac:dyDescent="0.15">
      <c r="A60" s="241">
        <v>19</v>
      </c>
      <c r="B60" s="71"/>
      <c r="C60" s="72" t="str">
        <f>IF(B60="","",基本データ入力シート!$B$16)</f>
        <v/>
      </c>
      <c r="D60" s="71"/>
      <c r="E60" s="86" t="s">
        <v>159</v>
      </c>
      <c r="F60" s="243"/>
    </row>
    <row r="61" spans="1:6" ht="24" customHeight="1" x14ac:dyDescent="0.15">
      <c r="A61" s="242"/>
      <c r="B61" s="73"/>
      <c r="C61" s="74"/>
      <c r="D61" s="73"/>
      <c r="E61" s="87" t="s">
        <v>159</v>
      </c>
      <c r="F61" s="244"/>
    </row>
    <row r="62" spans="1:6" ht="24" customHeight="1" x14ac:dyDescent="0.15">
      <c r="A62" s="241">
        <v>20</v>
      </c>
      <c r="B62" s="71"/>
      <c r="C62" s="72" t="str">
        <f>IF(B62="","",基本データ入力シート!$B$16)</f>
        <v/>
      </c>
      <c r="D62" s="71"/>
      <c r="E62" s="86" t="s">
        <v>159</v>
      </c>
      <c r="F62" s="243"/>
    </row>
    <row r="63" spans="1:6" ht="24" customHeight="1" x14ac:dyDescent="0.15">
      <c r="A63" s="242"/>
      <c r="B63" s="73"/>
      <c r="C63" s="74"/>
      <c r="D63" s="73"/>
      <c r="E63" s="87" t="s">
        <v>159</v>
      </c>
      <c r="F63" s="244"/>
    </row>
    <row r="64" spans="1:6" ht="24" customHeight="1" x14ac:dyDescent="0.15">
      <c r="A64" s="51"/>
      <c r="B64" s="51"/>
      <c r="C64" s="51"/>
      <c r="D64" s="51"/>
      <c r="E64" s="51"/>
      <c r="F64" s="51"/>
    </row>
    <row r="65" spans="1:6" ht="21.75" customHeight="1" x14ac:dyDescent="0.15">
      <c r="A65" s="52"/>
      <c r="B65" s="53" t="s">
        <v>63</v>
      </c>
      <c r="C65" s="229">
        <f>基本データ入力シート!$B$17</f>
        <v>0</v>
      </c>
      <c r="D65" s="229"/>
      <c r="E65" s="229"/>
      <c r="F65" s="52" t="s">
        <v>56</v>
      </c>
    </row>
    <row r="66" spans="1:6" ht="21.75" customHeight="1" x14ac:dyDescent="0.15">
      <c r="A66" s="52"/>
      <c r="B66" s="52" t="s">
        <v>161</v>
      </c>
      <c r="C66" s="52"/>
      <c r="D66" s="52"/>
      <c r="E66" s="52"/>
      <c r="F66" s="52"/>
    </row>
    <row r="67" spans="1:6" ht="21.75" customHeight="1" x14ac:dyDescent="0.15">
      <c r="A67" s="52"/>
      <c r="B67" s="52"/>
      <c r="C67" s="52"/>
      <c r="D67" s="52"/>
      <c r="E67" s="52"/>
      <c r="F67" s="52"/>
    </row>
    <row r="68" spans="1:6" ht="21.75" customHeight="1" x14ac:dyDescent="0.15">
      <c r="B68" s="48" t="s">
        <v>40</v>
      </c>
      <c r="C68" s="46"/>
      <c r="D68" s="46"/>
      <c r="E68" s="46"/>
    </row>
    <row r="69" spans="1:6" ht="21.75" customHeight="1" x14ac:dyDescent="0.15">
      <c r="A69" s="54"/>
      <c r="B69" s="52"/>
      <c r="C69" s="52"/>
      <c r="D69" s="52"/>
      <c r="E69" s="52"/>
      <c r="F69" s="52"/>
    </row>
    <row r="70" spans="1:6" ht="21.75" customHeight="1" x14ac:dyDescent="0.15">
      <c r="A70" s="224" t="s">
        <v>48</v>
      </c>
      <c r="B70" s="224"/>
      <c r="C70" s="225">
        <f>基本データ入力シート!$B$15</f>
        <v>0</v>
      </c>
      <c r="D70" s="226"/>
      <c r="E70" s="226"/>
      <c r="F70" s="227"/>
    </row>
    <row r="71" spans="1:6" ht="21.75" customHeight="1" x14ac:dyDescent="0.15">
      <c r="A71" s="222" t="s">
        <v>49</v>
      </c>
      <c r="B71" s="222"/>
      <c r="C71" s="224">
        <f>基本データ入力シート!$B$18</f>
        <v>0</v>
      </c>
      <c r="D71" s="224"/>
      <c r="E71" s="228"/>
      <c r="F71" s="56"/>
    </row>
    <row r="72" spans="1:6" ht="21.75" customHeight="1" x14ac:dyDescent="0.15">
      <c r="A72" s="222" t="s">
        <v>51</v>
      </c>
      <c r="B72" s="222"/>
      <c r="C72" s="223">
        <f>基本データ入力シート!$B$22</f>
        <v>0</v>
      </c>
      <c r="D72" s="223"/>
      <c r="E72" s="223"/>
      <c r="F72" s="223"/>
    </row>
    <row r="73" spans="1:6" ht="21.75" customHeight="1" x14ac:dyDescent="0.15">
      <c r="A73" s="222" t="s">
        <v>52</v>
      </c>
      <c r="B73" s="222"/>
      <c r="C73" s="223">
        <f>基本データ入力シート!$B$23</f>
        <v>0</v>
      </c>
      <c r="D73" s="223"/>
      <c r="E73" s="223"/>
      <c r="F73" s="223"/>
    </row>
    <row r="75" spans="1:6" ht="13.5" customHeight="1" x14ac:dyDescent="0.15">
      <c r="B75" s="230" t="s">
        <v>39</v>
      </c>
      <c r="C75" s="232" t="str">
        <f>基本データ入力シート!$B$2</f>
        <v>第７７回滋賀県総合バドミントン選手権大会</v>
      </c>
      <c r="D75" s="233"/>
      <c r="E75" s="233"/>
      <c r="F75" s="234"/>
    </row>
    <row r="76" spans="1:6" ht="13.5" customHeight="1" x14ac:dyDescent="0.15">
      <c r="B76" s="231"/>
      <c r="C76" s="235"/>
      <c r="D76" s="236"/>
      <c r="E76" s="236"/>
      <c r="F76" s="237"/>
    </row>
    <row r="77" spans="1:6" ht="13.5" customHeight="1" x14ac:dyDescent="0.15">
      <c r="B77" s="43"/>
      <c r="C77" s="43"/>
      <c r="D77" s="43"/>
      <c r="E77" s="44"/>
    </row>
    <row r="78" spans="1:6" ht="21.75" customHeight="1" x14ac:dyDescent="0.15">
      <c r="A78" s="49" t="s">
        <v>41</v>
      </c>
      <c r="B78" s="238" t="str">
        <f>B4</f>
        <v>ジュニアＡ：男子ダブルス</v>
      </c>
      <c r="C78" s="239"/>
      <c r="D78" s="240"/>
      <c r="E78" s="45"/>
      <c r="F78" s="50" t="s">
        <v>62</v>
      </c>
    </row>
    <row r="79" spans="1:6" ht="21.75" customHeight="1" x14ac:dyDescent="0.15">
      <c r="A79" s="59">
        <f>COUNTA(B81:B101)</f>
        <v>0</v>
      </c>
    </row>
    <row r="80" spans="1:6" ht="19.5" customHeight="1" x14ac:dyDescent="0.15">
      <c r="A80" s="57" t="s">
        <v>42</v>
      </c>
      <c r="B80" s="57" t="s">
        <v>43</v>
      </c>
      <c r="C80" s="57" t="s">
        <v>57</v>
      </c>
      <c r="D80" s="57" t="s">
        <v>44</v>
      </c>
      <c r="E80" s="57" t="s">
        <v>88</v>
      </c>
      <c r="F80" s="57" t="s">
        <v>45</v>
      </c>
    </row>
    <row r="81" spans="1:6" ht="24" customHeight="1" x14ac:dyDescent="0.15">
      <c r="A81" s="241">
        <v>21</v>
      </c>
      <c r="B81" s="71"/>
      <c r="C81" s="72" t="str">
        <f>IF(B81="","",基本データ入力シート!$B$16)</f>
        <v/>
      </c>
      <c r="D81" s="71"/>
      <c r="E81" s="86" t="s">
        <v>159</v>
      </c>
      <c r="F81" s="243"/>
    </row>
    <row r="82" spans="1:6" ht="24" customHeight="1" x14ac:dyDescent="0.15">
      <c r="A82" s="242"/>
      <c r="B82" s="73"/>
      <c r="C82" s="74"/>
      <c r="D82" s="73"/>
      <c r="E82" s="87" t="s">
        <v>159</v>
      </c>
      <c r="F82" s="244"/>
    </row>
    <row r="83" spans="1:6" ht="24" customHeight="1" x14ac:dyDescent="0.15">
      <c r="A83" s="241">
        <v>22</v>
      </c>
      <c r="B83" s="71"/>
      <c r="C83" s="72" t="str">
        <f>IF(B83="","",基本データ入力シート!$B$16)</f>
        <v/>
      </c>
      <c r="D83" s="71"/>
      <c r="E83" s="86" t="s">
        <v>159</v>
      </c>
      <c r="F83" s="243"/>
    </row>
    <row r="84" spans="1:6" ht="24" customHeight="1" x14ac:dyDescent="0.15">
      <c r="A84" s="242"/>
      <c r="B84" s="73"/>
      <c r="C84" s="74"/>
      <c r="D84" s="73"/>
      <c r="E84" s="87" t="s">
        <v>159</v>
      </c>
      <c r="F84" s="244"/>
    </row>
    <row r="85" spans="1:6" ht="24" customHeight="1" x14ac:dyDescent="0.15">
      <c r="A85" s="241">
        <v>23</v>
      </c>
      <c r="B85" s="71"/>
      <c r="C85" s="72" t="str">
        <f>IF(B85="","",基本データ入力シート!$B$16)</f>
        <v/>
      </c>
      <c r="D85" s="71"/>
      <c r="E85" s="86" t="s">
        <v>159</v>
      </c>
      <c r="F85" s="243"/>
    </row>
    <row r="86" spans="1:6" ht="24" customHeight="1" x14ac:dyDescent="0.15">
      <c r="A86" s="242"/>
      <c r="B86" s="73"/>
      <c r="C86" s="74"/>
      <c r="D86" s="73"/>
      <c r="E86" s="87" t="s">
        <v>159</v>
      </c>
      <c r="F86" s="244"/>
    </row>
    <row r="87" spans="1:6" ht="24" customHeight="1" x14ac:dyDescent="0.15">
      <c r="A87" s="241">
        <v>24</v>
      </c>
      <c r="B87" s="71"/>
      <c r="C87" s="72" t="str">
        <f>IF(B87="","",基本データ入力シート!$B$16)</f>
        <v/>
      </c>
      <c r="D87" s="71"/>
      <c r="E87" s="86" t="s">
        <v>159</v>
      </c>
      <c r="F87" s="243"/>
    </row>
    <row r="88" spans="1:6" ht="24" customHeight="1" x14ac:dyDescent="0.15">
      <c r="A88" s="242"/>
      <c r="B88" s="73"/>
      <c r="C88" s="74"/>
      <c r="D88" s="73"/>
      <c r="E88" s="87" t="s">
        <v>159</v>
      </c>
      <c r="F88" s="244"/>
    </row>
    <row r="89" spans="1:6" ht="24" customHeight="1" x14ac:dyDescent="0.15">
      <c r="A89" s="241">
        <v>25</v>
      </c>
      <c r="B89" s="71"/>
      <c r="C89" s="72" t="str">
        <f>IF(B89="","",基本データ入力シート!$B$16)</f>
        <v/>
      </c>
      <c r="D89" s="71"/>
      <c r="E89" s="86" t="s">
        <v>159</v>
      </c>
      <c r="F89" s="243"/>
    </row>
    <row r="90" spans="1:6" ht="24" customHeight="1" x14ac:dyDescent="0.15">
      <c r="A90" s="242"/>
      <c r="B90" s="73"/>
      <c r="C90" s="74"/>
      <c r="D90" s="73"/>
      <c r="E90" s="87" t="s">
        <v>159</v>
      </c>
      <c r="F90" s="244"/>
    </row>
    <row r="91" spans="1:6" ht="24" customHeight="1" x14ac:dyDescent="0.15">
      <c r="A91" s="241">
        <v>26</v>
      </c>
      <c r="B91" s="71"/>
      <c r="C91" s="72" t="str">
        <f>IF(B91="","",基本データ入力シート!$B$16)</f>
        <v/>
      </c>
      <c r="D91" s="71"/>
      <c r="E91" s="86" t="s">
        <v>159</v>
      </c>
      <c r="F91" s="243"/>
    </row>
    <row r="92" spans="1:6" ht="24" customHeight="1" x14ac:dyDescent="0.15">
      <c r="A92" s="242"/>
      <c r="B92" s="73"/>
      <c r="C92" s="74"/>
      <c r="D92" s="73"/>
      <c r="E92" s="87" t="s">
        <v>159</v>
      </c>
      <c r="F92" s="244"/>
    </row>
    <row r="93" spans="1:6" ht="24" customHeight="1" x14ac:dyDescent="0.15">
      <c r="A93" s="241">
        <v>27</v>
      </c>
      <c r="B93" s="71"/>
      <c r="C93" s="72" t="str">
        <f>IF(B93="","",基本データ入力シート!$B$16)</f>
        <v/>
      </c>
      <c r="D93" s="71"/>
      <c r="E93" s="86" t="s">
        <v>159</v>
      </c>
      <c r="F93" s="243"/>
    </row>
    <row r="94" spans="1:6" ht="24" customHeight="1" x14ac:dyDescent="0.15">
      <c r="A94" s="242"/>
      <c r="B94" s="73"/>
      <c r="C94" s="74"/>
      <c r="D94" s="73"/>
      <c r="E94" s="87" t="s">
        <v>159</v>
      </c>
      <c r="F94" s="244"/>
    </row>
    <row r="95" spans="1:6" ht="24" customHeight="1" x14ac:dyDescent="0.15">
      <c r="A95" s="241">
        <v>28</v>
      </c>
      <c r="B95" s="71"/>
      <c r="C95" s="72" t="str">
        <f>IF(B95="","",基本データ入力シート!$B$16)</f>
        <v/>
      </c>
      <c r="D95" s="71"/>
      <c r="E95" s="86" t="s">
        <v>159</v>
      </c>
      <c r="F95" s="243"/>
    </row>
    <row r="96" spans="1:6" ht="24" customHeight="1" x14ac:dyDescent="0.15">
      <c r="A96" s="242"/>
      <c r="B96" s="73"/>
      <c r="C96" s="74"/>
      <c r="D96" s="73"/>
      <c r="E96" s="87" t="s">
        <v>159</v>
      </c>
      <c r="F96" s="244"/>
    </row>
    <row r="97" spans="1:6" ht="24" customHeight="1" x14ac:dyDescent="0.15">
      <c r="A97" s="241">
        <v>29</v>
      </c>
      <c r="B97" s="71"/>
      <c r="C97" s="72" t="str">
        <f>IF(B97="","",基本データ入力シート!$B$16)</f>
        <v/>
      </c>
      <c r="D97" s="71"/>
      <c r="E97" s="86" t="s">
        <v>159</v>
      </c>
      <c r="F97" s="243"/>
    </row>
    <row r="98" spans="1:6" ht="24" customHeight="1" x14ac:dyDescent="0.15">
      <c r="A98" s="242"/>
      <c r="B98" s="73"/>
      <c r="C98" s="74"/>
      <c r="D98" s="73"/>
      <c r="F98" s="244"/>
    </row>
    <row r="99" spans="1:6" ht="24" customHeight="1" x14ac:dyDescent="0.15">
      <c r="A99" s="241">
        <v>30</v>
      </c>
      <c r="B99" s="71"/>
      <c r="C99" s="72" t="str">
        <f>IF(B99="","",基本データ入力シート!$B$16)</f>
        <v/>
      </c>
      <c r="D99" s="71"/>
      <c r="E99" s="86" t="s">
        <v>159</v>
      </c>
      <c r="F99" s="243"/>
    </row>
    <row r="100" spans="1:6" ht="24" customHeight="1" x14ac:dyDescent="0.15">
      <c r="A100" s="242"/>
      <c r="B100" s="73"/>
      <c r="C100" s="74"/>
      <c r="D100" s="73"/>
      <c r="E100" s="87" t="s">
        <v>159</v>
      </c>
      <c r="F100" s="244"/>
    </row>
    <row r="101" spans="1:6" ht="24" customHeight="1" x14ac:dyDescent="0.15">
      <c r="A101" s="51"/>
      <c r="B101" s="51"/>
      <c r="C101" s="51"/>
      <c r="D101" s="51"/>
      <c r="E101" s="51"/>
      <c r="F101" s="51"/>
    </row>
    <row r="102" spans="1:6" ht="21.75" customHeight="1" x14ac:dyDescent="0.15">
      <c r="A102" s="52"/>
      <c r="B102" s="53" t="s">
        <v>63</v>
      </c>
      <c r="C102" s="229">
        <f>基本データ入力シート!$B$17</f>
        <v>0</v>
      </c>
      <c r="D102" s="229"/>
      <c r="E102" s="229"/>
      <c r="F102" s="52" t="s">
        <v>56</v>
      </c>
    </row>
    <row r="103" spans="1:6" ht="21.75" customHeight="1" x14ac:dyDescent="0.15">
      <c r="A103" s="52"/>
      <c r="B103" s="52" t="s">
        <v>161</v>
      </c>
      <c r="C103" s="52"/>
      <c r="D103" s="52"/>
      <c r="E103" s="52"/>
      <c r="F103" s="52"/>
    </row>
    <row r="104" spans="1:6" ht="21.75" customHeight="1" x14ac:dyDescent="0.15">
      <c r="A104" s="52"/>
      <c r="B104" s="52"/>
      <c r="C104" s="52"/>
      <c r="D104" s="52"/>
      <c r="E104" s="52"/>
      <c r="F104" s="52"/>
    </row>
    <row r="105" spans="1:6" ht="21.75" customHeight="1" x14ac:dyDescent="0.15">
      <c r="B105" s="48" t="s">
        <v>40</v>
      </c>
      <c r="C105" s="46"/>
      <c r="D105" s="46"/>
      <c r="E105" s="46"/>
    </row>
    <row r="106" spans="1:6" ht="21.75" customHeight="1" x14ac:dyDescent="0.15">
      <c r="A106" s="54"/>
      <c r="B106" s="52"/>
      <c r="C106" s="52"/>
      <c r="D106" s="52"/>
      <c r="E106" s="52"/>
      <c r="F106" s="52"/>
    </row>
    <row r="107" spans="1:6" ht="21.75" customHeight="1" x14ac:dyDescent="0.15">
      <c r="A107" s="224" t="s">
        <v>48</v>
      </c>
      <c r="B107" s="224"/>
      <c r="C107" s="225">
        <f>基本データ入力シート!$B$15</f>
        <v>0</v>
      </c>
      <c r="D107" s="226"/>
      <c r="E107" s="226"/>
      <c r="F107" s="227"/>
    </row>
    <row r="108" spans="1:6" ht="21.75" customHeight="1" x14ac:dyDescent="0.15">
      <c r="A108" s="222" t="s">
        <v>49</v>
      </c>
      <c r="B108" s="222"/>
      <c r="C108" s="224">
        <f>基本データ入力シート!$B$18</f>
        <v>0</v>
      </c>
      <c r="D108" s="224"/>
      <c r="E108" s="228"/>
      <c r="F108" s="56"/>
    </row>
    <row r="109" spans="1:6" ht="21.75" customHeight="1" x14ac:dyDescent="0.15">
      <c r="A109" s="222" t="s">
        <v>51</v>
      </c>
      <c r="B109" s="222"/>
      <c r="C109" s="223">
        <f>基本データ入力シート!$B$22</f>
        <v>0</v>
      </c>
      <c r="D109" s="223"/>
      <c r="E109" s="223"/>
      <c r="F109" s="223"/>
    </row>
    <row r="110" spans="1:6" ht="21.75" customHeight="1" x14ac:dyDescent="0.15">
      <c r="A110" s="222" t="s">
        <v>52</v>
      </c>
      <c r="B110" s="222"/>
      <c r="C110" s="223">
        <f>基本データ入力シート!$B$23</f>
        <v>0</v>
      </c>
      <c r="D110" s="223"/>
      <c r="E110" s="223"/>
      <c r="F110" s="223"/>
    </row>
  </sheetData>
  <mergeCells count="96">
    <mergeCell ref="C102:E102"/>
    <mergeCell ref="A107:B107"/>
    <mergeCell ref="C107:F107"/>
    <mergeCell ref="A91:A92"/>
    <mergeCell ref="F91:F92"/>
    <mergeCell ref="A93:A94"/>
    <mergeCell ref="F93:F94"/>
    <mergeCell ref="A110:B110"/>
    <mergeCell ref="C110:F110"/>
    <mergeCell ref="A108:B108"/>
    <mergeCell ref="C108:E108"/>
    <mergeCell ref="A109:B109"/>
    <mergeCell ref="C109:F109"/>
    <mergeCell ref="A95:A96"/>
    <mergeCell ref="F95:F96"/>
    <mergeCell ref="A97:A98"/>
    <mergeCell ref="F97:F98"/>
    <mergeCell ref="A99:A100"/>
    <mergeCell ref="F99:F100"/>
    <mergeCell ref="A85:A86"/>
    <mergeCell ref="F85:F86"/>
    <mergeCell ref="A87:A88"/>
    <mergeCell ref="F87:F88"/>
    <mergeCell ref="A89:A90"/>
    <mergeCell ref="F89:F90"/>
    <mergeCell ref="A81:A82"/>
    <mergeCell ref="F81:F82"/>
    <mergeCell ref="A83:A84"/>
    <mergeCell ref="F83:F84"/>
    <mergeCell ref="A72:B72"/>
    <mergeCell ref="C72:F72"/>
    <mergeCell ref="A73:B73"/>
    <mergeCell ref="C73:F73"/>
    <mergeCell ref="A62:A63"/>
    <mergeCell ref="F62:F63"/>
    <mergeCell ref="B75:B76"/>
    <mergeCell ref="C75:F76"/>
    <mergeCell ref="B78:D78"/>
    <mergeCell ref="A70:B70"/>
    <mergeCell ref="C70:F70"/>
    <mergeCell ref="A71:B71"/>
    <mergeCell ref="C71:E71"/>
    <mergeCell ref="C65:E65"/>
    <mergeCell ref="F17:F18"/>
    <mergeCell ref="F23:F24"/>
    <mergeCell ref="F25:F26"/>
    <mergeCell ref="A44:A45"/>
    <mergeCell ref="F44:F45"/>
    <mergeCell ref="F7:F8"/>
    <mergeCell ref="F9:F10"/>
    <mergeCell ref="F11:F12"/>
    <mergeCell ref="F13:F14"/>
    <mergeCell ref="F15:F16"/>
    <mergeCell ref="A54:A55"/>
    <mergeCell ref="F54:F55"/>
    <mergeCell ref="A50:A51"/>
    <mergeCell ref="F50:F51"/>
    <mergeCell ref="A34:B34"/>
    <mergeCell ref="C34:E34"/>
    <mergeCell ref="A35:B35"/>
    <mergeCell ref="C35:F35"/>
    <mergeCell ref="A36:B36"/>
    <mergeCell ref="C36:F36"/>
    <mergeCell ref="B38:B39"/>
    <mergeCell ref="C38:F39"/>
    <mergeCell ref="B41:D41"/>
    <mergeCell ref="A48:A49"/>
    <mergeCell ref="F48:F49"/>
    <mergeCell ref="F19:F20"/>
    <mergeCell ref="F21:F22"/>
    <mergeCell ref="A46:A47"/>
    <mergeCell ref="F46:F47"/>
    <mergeCell ref="A52:A53"/>
    <mergeCell ref="F52:F53"/>
    <mergeCell ref="B1:B2"/>
    <mergeCell ref="C1:F2"/>
    <mergeCell ref="B4:D4"/>
    <mergeCell ref="C28:E28"/>
    <mergeCell ref="A33:B33"/>
    <mergeCell ref="C33:F33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7:A18"/>
    <mergeCell ref="A56:A57"/>
    <mergeCell ref="F56:F57"/>
    <mergeCell ref="A58:A59"/>
    <mergeCell ref="F58:F59"/>
    <mergeCell ref="A60:A61"/>
    <mergeCell ref="F60:F61"/>
  </mergeCells>
  <phoneticPr fontId="4"/>
  <conditionalFormatting sqref="B7:B26 D81:F97 D98 F98 D99:F100">
    <cfRule type="cellIs" dxfId="79" priority="11" operator="equal">
      <formula>0</formula>
    </cfRule>
  </conditionalFormatting>
  <conditionalFormatting sqref="B44:B63">
    <cfRule type="cellIs" dxfId="78" priority="5" operator="equal">
      <formula>0</formula>
    </cfRule>
  </conditionalFormatting>
  <conditionalFormatting sqref="B81:B100">
    <cfRule type="cellIs" dxfId="77" priority="1" operator="equal">
      <formula>0</formula>
    </cfRule>
  </conditionalFormatting>
  <conditionalFormatting sqref="D7:F26">
    <cfRule type="cellIs" dxfId="76" priority="29" operator="equal">
      <formula>0</formula>
    </cfRule>
  </conditionalFormatting>
  <conditionalFormatting sqref="D44:F63">
    <cfRule type="cellIs" dxfId="75" priority="21" operator="equal">
      <formula>0</formula>
    </cfRule>
  </conditionalFormatting>
  <conditionalFormatting sqref="F7:F26">
    <cfRule type="cellIs" dxfId="74" priority="30" operator="equal">
      <formula>"０+$J$12"</formula>
    </cfRule>
  </conditionalFormatting>
  <conditionalFormatting sqref="F44:F63">
    <cfRule type="cellIs" dxfId="73" priority="22" operator="equal">
      <formula>"０+$J$12"</formula>
    </cfRule>
  </conditionalFormatting>
  <conditionalFormatting sqref="F81:F100">
    <cfRule type="cellIs" dxfId="72" priority="14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9FF66"/>
  </sheetPr>
  <dimension ref="A1:F110"/>
  <sheetViews>
    <sheetView workbookViewId="0">
      <selection activeCell="C35" sqref="C35:F35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6" ht="13.5" customHeight="1" x14ac:dyDescent="0.15">
      <c r="B2" s="231"/>
      <c r="C2" s="235"/>
      <c r="D2" s="236"/>
      <c r="E2" s="236"/>
      <c r="F2" s="237"/>
    </row>
    <row r="3" spans="1:6" ht="13.5" customHeight="1" x14ac:dyDescent="0.15">
      <c r="B3" s="43"/>
      <c r="C3" s="43"/>
      <c r="D3" s="43"/>
      <c r="E3" s="44"/>
    </row>
    <row r="4" spans="1:6" ht="21.75" customHeight="1" x14ac:dyDescent="0.15">
      <c r="A4" s="49" t="s">
        <v>41</v>
      </c>
      <c r="B4" s="238" t="s">
        <v>104</v>
      </c>
      <c r="C4" s="239"/>
      <c r="D4" s="240"/>
      <c r="F4" s="50" t="s">
        <v>60</v>
      </c>
    </row>
    <row r="5" spans="1:6" ht="21.75" customHeight="1" x14ac:dyDescent="0.15">
      <c r="A5" s="59">
        <f>COUNTA(B7:B26)</f>
        <v>0</v>
      </c>
    </row>
    <row r="6" spans="1:6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6" ht="24" customHeight="1" x14ac:dyDescent="0.15">
      <c r="A7" s="241">
        <v>1</v>
      </c>
      <c r="B7" s="71"/>
      <c r="C7" s="72" t="str">
        <f>IF(B7="","",基本データ入力シート!$B$16)</f>
        <v/>
      </c>
      <c r="D7" s="71"/>
      <c r="E7" s="86" t="s">
        <v>162</v>
      </c>
      <c r="F7" s="243"/>
    </row>
    <row r="8" spans="1:6" ht="24" customHeight="1" x14ac:dyDescent="0.15">
      <c r="A8" s="242"/>
      <c r="B8" s="73"/>
      <c r="C8" s="74"/>
      <c r="D8" s="73"/>
      <c r="E8" s="87" t="s">
        <v>159</v>
      </c>
      <c r="F8" s="244"/>
    </row>
    <row r="9" spans="1:6" ht="24" customHeight="1" x14ac:dyDescent="0.15">
      <c r="A9" s="241">
        <v>2</v>
      </c>
      <c r="B9" s="71"/>
      <c r="C9" s="72" t="str">
        <f>IF(B9="","",基本データ入力シート!$B$16)</f>
        <v/>
      </c>
      <c r="D9" s="71"/>
      <c r="E9" s="86" t="s">
        <v>159</v>
      </c>
      <c r="F9" s="243"/>
    </row>
    <row r="10" spans="1:6" ht="24" customHeight="1" x14ac:dyDescent="0.15">
      <c r="A10" s="242"/>
      <c r="B10" s="73"/>
      <c r="C10" s="74"/>
      <c r="D10" s="73"/>
      <c r="E10" s="87" t="s">
        <v>159</v>
      </c>
      <c r="F10" s="244"/>
    </row>
    <row r="11" spans="1:6" ht="24" customHeight="1" x14ac:dyDescent="0.15">
      <c r="A11" s="241">
        <v>3</v>
      </c>
      <c r="B11" s="71"/>
      <c r="C11" s="72" t="str">
        <f>IF(B11="","",基本データ入力シート!$B$16)</f>
        <v/>
      </c>
      <c r="D11" s="71"/>
      <c r="E11" s="86" t="s">
        <v>159</v>
      </c>
      <c r="F11" s="243"/>
    </row>
    <row r="12" spans="1:6" ht="24" customHeight="1" x14ac:dyDescent="0.15">
      <c r="A12" s="242"/>
      <c r="B12" s="73"/>
      <c r="C12" s="74"/>
      <c r="D12" s="73"/>
      <c r="E12" s="87" t="s">
        <v>159</v>
      </c>
      <c r="F12" s="244"/>
    </row>
    <row r="13" spans="1:6" ht="24" customHeight="1" x14ac:dyDescent="0.15">
      <c r="A13" s="241">
        <v>4</v>
      </c>
      <c r="B13" s="71"/>
      <c r="C13" s="72" t="str">
        <f>IF(B13="","",基本データ入力シート!$B$16)</f>
        <v/>
      </c>
      <c r="D13" s="71"/>
      <c r="E13" s="86" t="s">
        <v>159</v>
      </c>
      <c r="F13" s="243"/>
    </row>
    <row r="14" spans="1:6" ht="24" customHeight="1" x14ac:dyDescent="0.15">
      <c r="A14" s="242"/>
      <c r="B14" s="73"/>
      <c r="C14" s="74"/>
      <c r="D14" s="73"/>
      <c r="E14" s="87" t="s">
        <v>159</v>
      </c>
      <c r="F14" s="244"/>
    </row>
    <row r="15" spans="1:6" ht="24" customHeight="1" x14ac:dyDescent="0.15">
      <c r="A15" s="241">
        <v>5</v>
      </c>
      <c r="B15" s="71"/>
      <c r="C15" s="72" t="str">
        <f>IF(B15="","",基本データ入力シート!$B$16)</f>
        <v/>
      </c>
      <c r="D15" s="71"/>
      <c r="E15" s="86" t="s">
        <v>159</v>
      </c>
      <c r="F15" s="243"/>
    </row>
    <row r="16" spans="1:6" ht="24" customHeight="1" x14ac:dyDescent="0.15">
      <c r="A16" s="242"/>
      <c r="B16" s="73"/>
      <c r="C16" s="74"/>
      <c r="D16" s="73"/>
      <c r="E16" s="87" t="s">
        <v>159</v>
      </c>
      <c r="F16" s="244"/>
    </row>
    <row r="17" spans="1:6" ht="24" customHeight="1" x14ac:dyDescent="0.15">
      <c r="A17" s="241">
        <v>6</v>
      </c>
      <c r="B17" s="71"/>
      <c r="C17" s="72" t="str">
        <f>IF(B17="","",基本データ入力シート!$B$16)</f>
        <v/>
      </c>
      <c r="D17" s="71"/>
      <c r="E17" s="86" t="s">
        <v>159</v>
      </c>
      <c r="F17" s="243"/>
    </row>
    <row r="18" spans="1:6" ht="24" customHeight="1" x14ac:dyDescent="0.15">
      <c r="A18" s="242"/>
      <c r="B18" s="73"/>
      <c r="C18" s="74"/>
      <c r="D18" s="73"/>
      <c r="E18" s="87" t="s">
        <v>159</v>
      </c>
      <c r="F18" s="244"/>
    </row>
    <row r="19" spans="1:6" ht="24" customHeight="1" x14ac:dyDescent="0.15">
      <c r="A19" s="241">
        <v>7</v>
      </c>
      <c r="B19" s="71"/>
      <c r="C19" s="72" t="str">
        <f>IF(B19="","",基本データ入力シート!$B$16)</f>
        <v/>
      </c>
      <c r="D19" s="71"/>
      <c r="E19" s="86" t="s">
        <v>159</v>
      </c>
      <c r="F19" s="243"/>
    </row>
    <row r="20" spans="1:6" ht="24" customHeight="1" x14ac:dyDescent="0.15">
      <c r="A20" s="242"/>
      <c r="B20" s="73"/>
      <c r="C20" s="74"/>
      <c r="D20" s="73"/>
      <c r="E20" s="87" t="s">
        <v>159</v>
      </c>
      <c r="F20" s="244"/>
    </row>
    <row r="21" spans="1:6" ht="24" customHeight="1" x14ac:dyDescent="0.15">
      <c r="A21" s="241">
        <v>8</v>
      </c>
      <c r="B21" s="71"/>
      <c r="C21" s="72" t="str">
        <f>IF(B21="","",基本データ入力シート!$B$16)</f>
        <v/>
      </c>
      <c r="D21" s="71"/>
      <c r="E21" s="86" t="s">
        <v>159</v>
      </c>
      <c r="F21" s="243"/>
    </row>
    <row r="22" spans="1:6" ht="24" customHeight="1" x14ac:dyDescent="0.15">
      <c r="A22" s="242"/>
      <c r="B22" s="73"/>
      <c r="C22" s="74"/>
      <c r="D22" s="73"/>
      <c r="E22" s="87" t="s">
        <v>159</v>
      </c>
      <c r="F22" s="244"/>
    </row>
    <row r="23" spans="1:6" ht="24" customHeight="1" x14ac:dyDescent="0.15">
      <c r="A23" s="241">
        <v>9</v>
      </c>
      <c r="B23" s="71"/>
      <c r="C23" s="72" t="str">
        <f>IF(B23="","",基本データ入力シート!$B$16)</f>
        <v/>
      </c>
      <c r="D23" s="71"/>
      <c r="E23" s="86" t="s">
        <v>159</v>
      </c>
      <c r="F23" s="243"/>
    </row>
    <row r="24" spans="1:6" ht="24" customHeight="1" x14ac:dyDescent="0.15">
      <c r="A24" s="242"/>
      <c r="B24" s="73"/>
      <c r="C24" s="74"/>
      <c r="D24" s="73"/>
      <c r="E24" s="87" t="s">
        <v>159</v>
      </c>
      <c r="F24" s="244"/>
    </row>
    <row r="25" spans="1:6" ht="24" customHeight="1" x14ac:dyDescent="0.15">
      <c r="A25" s="241">
        <v>10</v>
      </c>
      <c r="B25" s="71"/>
      <c r="C25" s="72" t="str">
        <f>IF(B25="","",基本データ入力シート!$B$16)</f>
        <v/>
      </c>
      <c r="D25" s="71"/>
      <c r="E25" s="86" t="s">
        <v>159</v>
      </c>
      <c r="F25" s="243"/>
    </row>
    <row r="26" spans="1:6" ht="24" customHeight="1" x14ac:dyDescent="0.15">
      <c r="A26" s="242"/>
      <c r="B26" s="73"/>
      <c r="C26" s="74"/>
      <c r="D26" s="73"/>
      <c r="E26" s="87" t="s">
        <v>159</v>
      </c>
      <c r="F26" s="244"/>
    </row>
    <row r="27" spans="1:6" ht="24" customHeight="1" x14ac:dyDescent="0.15">
      <c r="A27" s="51"/>
      <c r="B27" s="51"/>
      <c r="C27" s="51"/>
      <c r="D27" s="51"/>
      <c r="E27" s="51"/>
      <c r="F27" s="51"/>
    </row>
    <row r="28" spans="1:6" ht="21.75" customHeight="1" x14ac:dyDescent="0.15">
      <c r="A28" s="52"/>
      <c r="B28" s="53" t="s">
        <v>63</v>
      </c>
      <c r="C28" s="229">
        <f>基本データ入力シート!$B$17</f>
        <v>0</v>
      </c>
      <c r="D28" s="229"/>
      <c r="E28" s="229"/>
      <c r="F28" s="52" t="s">
        <v>56</v>
      </c>
    </row>
    <row r="29" spans="1:6" ht="21.75" customHeight="1" x14ac:dyDescent="0.15">
      <c r="A29" s="52"/>
      <c r="B29" s="52" t="s">
        <v>161</v>
      </c>
      <c r="C29" s="52"/>
      <c r="D29" s="52"/>
      <c r="E29" s="52"/>
      <c r="F29" s="52"/>
    </row>
    <row r="30" spans="1:6" ht="21.75" customHeight="1" x14ac:dyDescent="0.15">
      <c r="A30" s="52"/>
      <c r="B30" s="52"/>
      <c r="C30" s="52"/>
      <c r="D30" s="52"/>
      <c r="E30" s="52"/>
      <c r="F30" s="52"/>
    </row>
    <row r="31" spans="1:6" ht="21.75" customHeight="1" x14ac:dyDescent="0.15">
      <c r="B31" s="48" t="s">
        <v>40</v>
      </c>
      <c r="C31" s="46"/>
      <c r="D31" s="46"/>
      <c r="E31" s="46"/>
      <c r="F31" s="62">
        <f>A5+A42+A79</f>
        <v>0</v>
      </c>
    </row>
    <row r="32" spans="1:6" ht="21.75" customHeight="1" x14ac:dyDescent="0.15">
      <c r="A32" s="54"/>
      <c r="B32" s="52"/>
      <c r="C32" s="52"/>
      <c r="D32" s="52"/>
      <c r="E32" s="52"/>
      <c r="F32" s="52"/>
    </row>
    <row r="33" spans="1:6" ht="21.75" customHeight="1" x14ac:dyDescent="0.15">
      <c r="A33" s="224" t="s">
        <v>48</v>
      </c>
      <c r="B33" s="224"/>
      <c r="C33" s="225">
        <f>基本データ入力シート!$B$15</f>
        <v>0</v>
      </c>
      <c r="D33" s="226"/>
      <c r="E33" s="226"/>
      <c r="F33" s="227"/>
    </row>
    <row r="34" spans="1:6" ht="21.75" customHeight="1" x14ac:dyDescent="0.15">
      <c r="A34" s="222" t="s">
        <v>49</v>
      </c>
      <c r="B34" s="222"/>
      <c r="C34" s="224">
        <f>基本データ入力シート!$B$18</f>
        <v>0</v>
      </c>
      <c r="D34" s="224"/>
      <c r="E34" s="228"/>
      <c r="F34" s="56"/>
    </row>
    <row r="35" spans="1:6" ht="21.75" customHeight="1" x14ac:dyDescent="0.15">
      <c r="A35" s="222" t="s">
        <v>51</v>
      </c>
      <c r="B35" s="222"/>
      <c r="C35" s="223">
        <f>基本データ入力シート!$B$22</f>
        <v>0</v>
      </c>
      <c r="D35" s="223"/>
      <c r="E35" s="223"/>
      <c r="F35" s="223"/>
    </row>
    <row r="36" spans="1:6" ht="21.75" customHeight="1" x14ac:dyDescent="0.15">
      <c r="A36" s="222" t="s">
        <v>52</v>
      </c>
      <c r="B36" s="222"/>
      <c r="C36" s="223">
        <f>基本データ入力シート!$B$23</f>
        <v>0</v>
      </c>
      <c r="D36" s="223"/>
      <c r="E36" s="223"/>
      <c r="F36" s="223"/>
    </row>
    <row r="38" spans="1:6" ht="13.5" customHeight="1" x14ac:dyDescent="0.15">
      <c r="B38" s="230" t="s">
        <v>39</v>
      </c>
      <c r="C38" s="232" t="str">
        <f>基本データ入力シート!$B$2</f>
        <v>第７７回滋賀県総合バドミントン選手権大会</v>
      </c>
      <c r="D38" s="233"/>
      <c r="E38" s="233"/>
      <c r="F38" s="234"/>
    </row>
    <row r="39" spans="1:6" ht="13.5" customHeight="1" x14ac:dyDescent="0.15">
      <c r="B39" s="231"/>
      <c r="C39" s="235"/>
      <c r="D39" s="236"/>
      <c r="E39" s="236"/>
      <c r="F39" s="237"/>
    </row>
    <row r="40" spans="1:6" ht="13.5" customHeight="1" x14ac:dyDescent="0.15">
      <c r="B40" s="43"/>
      <c r="C40" s="43"/>
      <c r="D40" s="43"/>
      <c r="E40" s="44"/>
    </row>
    <row r="41" spans="1:6" ht="21.75" customHeight="1" x14ac:dyDescent="0.15">
      <c r="A41" s="49" t="s">
        <v>41</v>
      </c>
      <c r="B41" s="238" t="str">
        <f>B4</f>
        <v>ジュニアＢ：男子ダブルス</v>
      </c>
      <c r="C41" s="239"/>
      <c r="D41" s="240"/>
      <c r="E41" s="45"/>
      <c r="F41" s="50" t="s">
        <v>61</v>
      </c>
    </row>
    <row r="42" spans="1:6" ht="21.75" customHeight="1" x14ac:dyDescent="0.15">
      <c r="A42" s="59">
        <f>COUNTA(B44:B64)</f>
        <v>0</v>
      </c>
    </row>
    <row r="43" spans="1:6" ht="19.5" customHeight="1" x14ac:dyDescent="0.15">
      <c r="A43" s="57" t="s">
        <v>42</v>
      </c>
      <c r="B43" s="57" t="s">
        <v>43</v>
      </c>
      <c r="C43" s="57" t="s">
        <v>57</v>
      </c>
      <c r="D43" s="57" t="s">
        <v>44</v>
      </c>
      <c r="E43" s="115" t="s">
        <v>88</v>
      </c>
      <c r="F43" s="57" t="s">
        <v>45</v>
      </c>
    </row>
    <row r="44" spans="1:6" ht="24" customHeight="1" x14ac:dyDescent="0.15">
      <c r="A44" s="241">
        <v>11</v>
      </c>
      <c r="B44" s="71"/>
      <c r="C44" s="72" t="str">
        <f>IF(B44="","",基本データ入力シート!$B$16)</f>
        <v/>
      </c>
      <c r="D44" s="71"/>
      <c r="E44" s="86" t="s">
        <v>159</v>
      </c>
      <c r="F44" s="243"/>
    </row>
    <row r="45" spans="1:6" ht="24" customHeight="1" x14ac:dyDescent="0.15">
      <c r="A45" s="242"/>
      <c r="B45" s="73"/>
      <c r="C45" s="74"/>
      <c r="D45" s="73"/>
      <c r="E45" s="87" t="s">
        <v>159</v>
      </c>
      <c r="F45" s="244"/>
    </row>
    <row r="46" spans="1:6" ht="24" customHeight="1" x14ac:dyDescent="0.15">
      <c r="A46" s="241">
        <v>12</v>
      </c>
      <c r="B46" s="71"/>
      <c r="C46" s="72" t="str">
        <f>IF(B46="","",基本データ入力シート!$B$16)</f>
        <v/>
      </c>
      <c r="D46" s="71"/>
      <c r="E46" s="86" t="s">
        <v>159</v>
      </c>
      <c r="F46" s="243"/>
    </row>
    <row r="47" spans="1:6" ht="24" customHeight="1" x14ac:dyDescent="0.15">
      <c r="A47" s="242"/>
      <c r="B47" s="73"/>
      <c r="C47" s="74"/>
      <c r="D47" s="73"/>
      <c r="E47" s="87" t="s">
        <v>159</v>
      </c>
      <c r="F47" s="244"/>
    </row>
    <row r="48" spans="1:6" ht="24" customHeight="1" x14ac:dyDescent="0.15">
      <c r="A48" s="241">
        <v>13</v>
      </c>
      <c r="B48" s="71"/>
      <c r="C48" s="72" t="str">
        <f>IF(B48="","",基本データ入力シート!$B$16)</f>
        <v/>
      </c>
      <c r="D48" s="71"/>
      <c r="E48" s="86" t="s">
        <v>159</v>
      </c>
      <c r="F48" s="243"/>
    </row>
    <row r="49" spans="1:6" ht="24" customHeight="1" x14ac:dyDescent="0.15">
      <c r="A49" s="242"/>
      <c r="B49" s="73"/>
      <c r="C49" s="74"/>
      <c r="D49" s="73"/>
      <c r="E49" s="87" t="s">
        <v>159</v>
      </c>
      <c r="F49" s="244"/>
    </row>
    <row r="50" spans="1:6" ht="24" customHeight="1" x14ac:dyDescent="0.15">
      <c r="A50" s="241">
        <v>14</v>
      </c>
      <c r="B50" s="71"/>
      <c r="C50" s="72" t="str">
        <f>IF(B50="","",基本データ入力シート!$B$16)</f>
        <v/>
      </c>
      <c r="D50" s="71"/>
      <c r="E50" s="86" t="s">
        <v>159</v>
      </c>
      <c r="F50" s="243"/>
    </row>
    <row r="51" spans="1:6" ht="24" customHeight="1" x14ac:dyDescent="0.15">
      <c r="A51" s="242"/>
      <c r="B51" s="73"/>
      <c r="C51" s="74"/>
      <c r="D51" s="73"/>
      <c r="E51" s="87" t="s">
        <v>159</v>
      </c>
      <c r="F51" s="244"/>
    </row>
    <row r="52" spans="1:6" ht="24" customHeight="1" x14ac:dyDescent="0.15">
      <c r="A52" s="241">
        <v>15</v>
      </c>
      <c r="B52" s="71"/>
      <c r="C52" s="72" t="str">
        <f>IF(B52="","",基本データ入力シート!$B$16)</f>
        <v/>
      </c>
      <c r="D52" s="71"/>
      <c r="E52" s="86" t="s">
        <v>159</v>
      </c>
      <c r="F52" s="243"/>
    </row>
    <row r="53" spans="1:6" ht="24" customHeight="1" x14ac:dyDescent="0.15">
      <c r="A53" s="242"/>
      <c r="B53" s="73"/>
      <c r="C53" s="74"/>
      <c r="D53" s="73"/>
      <c r="E53" s="87" t="s">
        <v>159</v>
      </c>
      <c r="F53" s="244"/>
    </row>
    <row r="54" spans="1:6" ht="24" customHeight="1" x14ac:dyDescent="0.15">
      <c r="A54" s="241">
        <v>16</v>
      </c>
      <c r="B54" s="71"/>
      <c r="C54" s="72" t="str">
        <f>IF(B54="","",基本データ入力シート!$B$16)</f>
        <v/>
      </c>
      <c r="D54" s="71"/>
      <c r="E54" s="86" t="s">
        <v>159</v>
      </c>
      <c r="F54" s="243"/>
    </row>
    <row r="55" spans="1:6" ht="24" customHeight="1" x14ac:dyDescent="0.15">
      <c r="A55" s="242"/>
      <c r="B55" s="73"/>
      <c r="C55" s="74"/>
      <c r="D55" s="73"/>
      <c r="E55" s="87" t="s">
        <v>159</v>
      </c>
      <c r="F55" s="244"/>
    </row>
    <row r="56" spans="1:6" ht="24" customHeight="1" x14ac:dyDescent="0.15">
      <c r="A56" s="241">
        <v>17</v>
      </c>
      <c r="B56" s="71"/>
      <c r="C56" s="72" t="str">
        <f>IF(B56="","",基本データ入力シート!$B$16)</f>
        <v/>
      </c>
      <c r="D56" s="71"/>
      <c r="E56" s="86" t="s">
        <v>159</v>
      </c>
      <c r="F56" s="243"/>
    </row>
    <row r="57" spans="1:6" ht="24" customHeight="1" x14ac:dyDescent="0.15">
      <c r="A57" s="242"/>
      <c r="B57" s="73"/>
      <c r="C57" s="74"/>
      <c r="D57" s="73"/>
      <c r="E57" s="87" t="s">
        <v>159</v>
      </c>
      <c r="F57" s="244"/>
    </row>
    <row r="58" spans="1:6" ht="24" customHeight="1" x14ac:dyDescent="0.15">
      <c r="A58" s="241">
        <v>18</v>
      </c>
      <c r="B58" s="71"/>
      <c r="C58" s="72" t="str">
        <f>IF(B58="","",基本データ入力シート!$B$16)</f>
        <v/>
      </c>
      <c r="D58" s="71"/>
      <c r="E58" s="86" t="s">
        <v>159</v>
      </c>
      <c r="F58" s="243"/>
    </row>
    <row r="59" spans="1:6" ht="24" customHeight="1" x14ac:dyDescent="0.15">
      <c r="A59" s="242"/>
      <c r="B59" s="73"/>
      <c r="C59" s="74"/>
      <c r="D59" s="73"/>
      <c r="E59" s="87" t="s">
        <v>159</v>
      </c>
      <c r="F59" s="244"/>
    </row>
    <row r="60" spans="1:6" ht="24" customHeight="1" x14ac:dyDescent="0.15">
      <c r="A60" s="241">
        <v>19</v>
      </c>
      <c r="B60" s="71"/>
      <c r="C60" s="72" t="str">
        <f>IF(B60="","",基本データ入力シート!$B$16)</f>
        <v/>
      </c>
      <c r="D60" s="71"/>
      <c r="E60" s="86" t="s">
        <v>159</v>
      </c>
      <c r="F60" s="243"/>
    </row>
    <row r="61" spans="1:6" ht="24" customHeight="1" x14ac:dyDescent="0.15">
      <c r="A61" s="242"/>
      <c r="B61" s="73"/>
      <c r="C61" s="74"/>
      <c r="D61" s="73"/>
      <c r="E61" s="87" t="s">
        <v>159</v>
      </c>
      <c r="F61" s="244"/>
    </row>
    <row r="62" spans="1:6" ht="24" customHeight="1" x14ac:dyDescent="0.15">
      <c r="A62" s="241">
        <v>20</v>
      </c>
      <c r="B62" s="71"/>
      <c r="C62" s="72" t="str">
        <f>IF(B62="","",基本データ入力シート!$B$16)</f>
        <v/>
      </c>
      <c r="D62" s="71"/>
      <c r="E62" s="86" t="s">
        <v>159</v>
      </c>
      <c r="F62" s="243"/>
    </row>
    <row r="63" spans="1:6" ht="24" customHeight="1" x14ac:dyDescent="0.15">
      <c r="A63" s="242"/>
      <c r="B63" s="73"/>
      <c r="C63" s="74"/>
      <c r="D63" s="73"/>
      <c r="E63" s="87" t="s">
        <v>159</v>
      </c>
      <c r="F63" s="244"/>
    </row>
    <row r="64" spans="1:6" ht="24" customHeight="1" x14ac:dyDescent="0.15">
      <c r="A64" s="51"/>
      <c r="B64" s="51"/>
      <c r="C64" s="51"/>
      <c r="D64" s="51"/>
      <c r="E64" s="51"/>
      <c r="F64" s="51"/>
    </row>
    <row r="65" spans="1:6" ht="21.75" customHeight="1" x14ac:dyDescent="0.15">
      <c r="A65" s="52"/>
      <c r="B65" s="53" t="s">
        <v>63</v>
      </c>
      <c r="C65" s="229">
        <f>基本データ入力シート!$B$17</f>
        <v>0</v>
      </c>
      <c r="D65" s="229"/>
      <c r="E65" s="229"/>
      <c r="F65" s="52" t="s">
        <v>56</v>
      </c>
    </row>
    <row r="66" spans="1:6" ht="21.75" customHeight="1" x14ac:dyDescent="0.15">
      <c r="A66" s="52"/>
      <c r="B66" s="52" t="s">
        <v>161</v>
      </c>
      <c r="C66" s="52"/>
      <c r="D66" s="52"/>
      <c r="E66" s="52"/>
      <c r="F66" s="52"/>
    </row>
    <row r="67" spans="1:6" ht="21.75" customHeight="1" x14ac:dyDescent="0.15">
      <c r="A67" s="52"/>
      <c r="B67" s="52"/>
      <c r="C67" s="52"/>
      <c r="D67" s="52"/>
      <c r="E67" s="52"/>
      <c r="F67" s="52"/>
    </row>
    <row r="68" spans="1:6" ht="21.75" customHeight="1" x14ac:dyDescent="0.15">
      <c r="B68" s="48" t="s">
        <v>40</v>
      </c>
      <c r="C68" s="46"/>
      <c r="D68" s="46"/>
      <c r="E68" s="46"/>
    </row>
    <row r="69" spans="1:6" ht="21.75" customHeight="1" x14ac:dyDescent="0.15">
      <c r="A69" s="54"/>
      <c r="B69" s="52"/>
      <c r="C69" s="52"/>
      <c r="D69" s="52"/>
      <c r="E69" s="52"/>
      <c r="F69" s="52"/>
    </row>
    <row r="70" spans="1:6" ht="21.75" customHeight="1" x14ac:dyDescent="0.15">
      <c r="A70" s="224" t="s">
        <v>48</v>
      </c>
      <c r="B70" s="224"/>
      <c r="C70" s="225">
        <f>基本データ入力シート!$B$15</f>
        <v>0</v>
      </c>
      <c r="D70" s="226"/>
      <c r="E70" s="226"/>
      <c r="F70" s="227"/>
    </row>
    <row r="71" spans="1:6" ht="21.75" customHeight="1" x14ac:dyDescent="0.15">
      <c r="A71" s="222" t="s">
        <v>49</v>
      </c>
      <c r="B71" s="222"/>
      <c r="C71" s="224">
        <f>基本データ入力シート!$B$18</f>
        <v>0</v>
      </c>
      <c r="D71" s="224"/>
      <c r="E71" s="228"/>
      <c r="F71" s="56"/>
    </row>
    <row r="72" spans="1:6" ht="21.75" customHeight="1" x14ac:dyDescent="0.15">
      <c r="A72" s="222" t="s">
        <v>51</v>
      </c>
      <c r="B72" s="222"/>
      <c r="C72" s="223">
        <f>基本データ入力シート!$B$22</f>
        <v>0</v>
      </c>
      <c r="D72" s="223"/>
      <c r="E72" s="223"/>
      <c r="F72" s="223"/>
    </row>
    <row r="73" spans="1:6" ht="21.75" customHeight="1" x14ac:dyDescent="0.15">
      <c r="A73" s="222" t="s">
        <v>52</v>
      </c>
      <c r="B73" s="222"/>
      <c r="C73" s="223">
        <f>基本データ入力シート!$B$23</f>
        <v>0</v>
      </c>
      <c r="D73" s="223"/>
      <c r="E73" s="223"/>
      <c r="F73" s="223"/>
    </row>
    <row r="75" spans="1:6" ht="13.5" customHeight="1" x14ac:dyDescent="0.15">
      <c r="B75" s="230" t="s">
        <v>39</v>
      </c>
      <c r="C75" s="232" t="str">
        <f>基本データ入力シート!$B$2</f>
        <v>第７７回滋賀県総合バドミントン選手権大会</v>
      </c>
      <c r="D75" s="233"/>
      <c r="E75" s="233"/>
      <c r="F75" s="234"/>
    </row>
    <row r="76" spans="1:6" ht="13.5" customHeight="1" x14ac:dyDescent="0.15">
      <c r="B76" s="231"/>
      <c r="C76" s="235"/>
      <c r="D76" s="236"/>
      <c r="E76" s="236"/>
      <c r="F76" s="237"/>
    </row>
    <row r="77" spans="1:6" ht="13.5" customHeight="1" x14ac:dyDescent="0.15">
      <c r="B77" s="43"/>
      <c r="C77" s="43"/>
      <c r="D77" s="43"/>
      <c r="E77" s="44"/>
    </row>
    <row r="78" spans="1:6" ht="21.75" customHeight="1" x14ac:dyDescent="0.15">
      <c r="A78" s="49" t="s">
        <v>41</v>
      </c>
      <c r="B78" s="238" t="str">
        <f>B4</f>
        <v>ジュニアＢ：男子ダブルス</v>
      </c>
      <c r="C78" s="239"/>
      <c r="D78" s="240"/>
      <c r="E78" s="45"/>
      <c r="F78" s="50" t="s">
        <v>62</v>
      </c>
    </row>
    <row r="79" spans="1:6" ht="21.75" customHeight="1" x14ac:dyDescent="0.15">
      <c r="A79" s="59">
        <f>COUNTA(B81:B101)</f>
        <v>0</v>
      </c>
    </row>
    <row r="80" spans="1:6" ht="19.5" customHeight="1" x14ac:dyDescent="0.15">
      <c r="A80" s="57" t="s">
        <v>42</v>
      </c>
      <c r="B80" s="57" t="s">
        <v>43</v>
      </c>
      <c r="C80" s="57" t="s">
        <v>57</v>
      </c>
      <c r="D80" s="57" t="s">
        <v>44</v>
      </c>
      <c r="E80" s="57" t="s">
        <v>88</v>
      </c>
      <c r="F80" s="57" t="s">
        <v>45</v>
      </c>
    </row>
    <row r="81" spans="1:6" ht="24" customHeight="1" x14ac:dyDescent="0.15">
      <c r="A81" s="241">
        <v>21</v>
      </c>
      <c r="B81" s="71"/>
      <c r="C81" s="72" t="str">
        <f>IF(B81="","",基本データ入力シート!$B$16)</f>
        <v/>
      </c>
      <c r="D81" s="71"/>
      <c r="E81" s="86" t="s">
        <v>159</v>
      </c>
      <c r="F81" s="243"/>
    </row>
    <row r="82" spans="1:6" ht="24" customHeight="1" x14ac:dyDescent="0.15">
      <c r="A82" s="242"/>
      <c r="B82" s="73"/>
      <c r="C82" s="74"/>
      <c r="D82" s="73"/>
      <c r="E82" s="87" t="s">
        <v>159</v>
      </c>
      <c r="F82" s="244"/>
    </row>
    <row r="83" spans="1:6" ht="24" customHeight="1" x14ac:dyDescent="0.15">
      <c r="A83" s="241">
        <v>22</v>
      </c>
      <c r="B83" s="71"/>
      <c r="C83" s="72" t="str">
        <f>IF(B83="","",基本データ入力シート!$B$16)</f>
        <v/>
      </c>
      <c r="D83" s="71"/>
      <c r="E83" s="86" t="s">
        <v>159</v>
      </c>
      <c r="F83" s="243"/>
    </row>
    <row r="84" spans="1:6" ht="24" customHeight="1" x14ac:dyDescent="0.15">
      <c r="A84" s="242"/>
      <c r="B84" s="73"/>
      <c r="C84" s="74"/>
      <c r="D84" s="73"/>
      <c r="E84" s="87" t="s">
        <v>159</v>
      </c>
      <c r="F84" s="244"/>
    </row>
    <row r="85" spans="1:6" ht="24" customHeight="1" x14ac:dyDescent="0.15">
      <c r="A85" s="241">
        <v>23</v>
      </c>
      <c r="B85" s="71"/>
      <c r="C85" s="72" t="str">
        <f>IF(B85="","",基本データ入力シート!$B$16)</f>
        <v/>
      </c>
      <c r="D85" s="71"/>
      <c r="E85" s="86" t="s">
        <v>159</v>
      </c>
      <c r="F85" s="243"/>
    </row>
    <row r="86" spans="1:6" ht="24" customHeight="1" x14ac:dyDescent="0.15">
      <c r="A86" s="242"/>
      <c r="B86" s="73"/>
      <c r="C86" s="74"/>
      <c r="D86" s="73"/>
      <c r="E86" s="87" t="s">
        <v>159</v>
      </c>
      <c r="F86" s="244"/>
    </row>
    <row r="87" spans="1:6" ht="24" customHeight="1" x14ac:dyDescent="0.15">
      <c r="A87" s="241">
        <v>24</v>
      </c>
      <c r="B87" s="71"/>
      <c r="C87" s="72" t="str">
        <f>IF(B87="","",基本データ入力シート!$B$16)</f>
        <v/>
      </c>
      <c r="D87" s="71"/>
      <c r="E87" s="86" t="s">
        <v>159</v>
      </c>
      <c r="F87" s="243"/>
    </row>
    <row r="88" spans="1:6" ht="24" customHeight="1" x14ac:dyDescent="0.15">
      <c r="A88" s="242"/>
      <c r="B88" s="73"/>
      <c r="C88" s="74"/>
      <c r="D88" s="73"/>
      <c r="E88" s="87" t="s">
        <v>159</v>
      </c>
      <c r="F88" s="244"/>
    </row>
    <row r="89" spans="1:6" ht="24" customHeight="1" x14ac:dyDescent="0.15">
      <c r="A89" s="241">
        <v>25</v>
      </c>
      <c r="B89" s="71"/>
      <c r="C89" s="72" t="str">
        <f>IF(B89="","",基本データ入力シート!$B$16)</f>
        <v/>
      </c>
      <c r="D89" s="71"/>
      <c r="E89" s="86" t="s">
        <v>159</v>
      </c>
      <c r="F89" s="243"/>
    </row>
    <row r="90" spans="1:6" ht="24" customHeight="1" x14ac:dyDescent="0.15">
      <c r="A90" s="242"/>
      <c r="B90" s="73"/>
      <c r="C90" s="74"/>
      <c r="D90" s="73"/>
      <c r="E90" s="87" t="s">
        <v>159</v>
      </c>
      <c r="F90" s="244"/>
    </row>
    <row r="91" spans="1:6" ht="24" customHeight="1" x14ac:dyDescent="0.15">
      <c r="A91" s="241">
        <v>26</v>
      </c>
      <c r="B91" s="71"/>
      <c r="C91" s="72" t="str">
        <f>IF(B91="","",基本データ入力シート!$B$16)</f>
        <v/>
      </c>
      <c r="D91" s="71"/>
      <c r="E91" s="86" t="s">
        <v>159</v>
      </c>
      <c r="F91" s="243"/>
    </row>
    <row r="92" spans="1:6" ht="24" customHeight="1" x14ac:dyDescent="0.15">
      <c r="A92" s="242"/>
      <c r="B92" s="73"/>
      <c r="C92" s="74"/>
      <c r="D92" s="73"/>
      <c r="E92" s="87" t="s">
        <v>159</v>
      </c>
      <c r="F92" s="244"/>
    </row>
    <row r="93" spans="1:6" ht="24" customHeight="1" x14ac:dyDescent="0.15">
      <c r="A93" s="241">
        <v>27</v>
      </c>
      <c r="B93" s="71"/>
      <c r="C93" s="72" t="str">
        <f>IF(B93="","",基本データ入力シート!$B$16)</f>
        <v/>
      </c>
      <c r="D93" s="71"/>
      <c r="E93" s="86" t="s">
        <v>159</v>
      </c>
      <c r="F93" s="243"/>
    </row>
    <row r="94" spans="1:6" ht="24" customHeight="1" x14ac:dyDescent="0.15">
      <c r="A94" s="242"/>
      <c r="B94" s="73"/>
      <c r="C94" s="74"/>
      <c r="D94" s="73"/>
      <c r="E94" s="87" t="s">
        <v>159</v>
      </c>
      <c r="F94" s="244"/>
    </row>
    <row r="95" spans="1:6" ht="24" customHeight="1" x14ac:dyDescent="0.15">
      <c r="A95" s="241">
        <v>28</v>
      </c>
      <c r="B95" s="71"/>
      <c r="C95" s="72" t="str">
        <f>IF(B95="","",基本データ入力シート!$B$16)</f>
        <v/>
      </c>
      <c r="D95" s="71"/>
      <c r="E95" s="86" t="s">
        <v>159</v>
      </c>
      <c r="F95" s="243"/>
    </row>
    <row r="96" spans="1:6" ht="24" customHeight="1" x14ac:dyDescent="0.15">
      <c r="A96" s="242"/>
      <c r="B96" s="73"/>
      <c r="C96" s="74"/>
      <c r="D96" s="73"/>
      <c r="E96" s="87" t="s">
        <v>159</v>
      </c>
      <c r="F96" s="244"/>
    </row>
    <row r="97" spans="1:6" ht="24" customHeight="1" x14ac:dyDescent="0.15">
      <c r="A97" s="241">
        <v>29</v>
      </c>
      <c r="B97" s="71"/>
      <c r="C97" s="72" t="str">
        <f>IF(B97="","",基本データ入力シート!$B$16)</f>
        <v/>
      </c>
      <c r="D97" s="71"/>
      <c r="E97" s="86" t="s">
        <v>159</v>
      </c>
      <c r="F97" s="243"/>
    </row>
    <row r="98" spans="1:6" ht="24" customHeight="1" x14ac:dyDescent="0.15">
      <c r="A98" s="242"/>
      <c r="B98" s="73"/>
      <c r="C98" s="74"/>
      <c r="D98" s="73"/>
      <c r="F98" s="244"/>
    </row>
    <row r="99" spans="1:6" ht="24" customHeight="1" x14ac:dyDescent="0.15">
      <c r="A99" s="241">
        <v>30</v>
      </c>
      <c r="B99" s="71"/>
      <c r="C99" s="72" t="str">
        <f>IF(B99="","",基本データ入力シート!$B$16)</f>
        <v/>
      </c>
      <c r="D99" s="71"/>
      <c r="E99" s="86" t="s">
        <v>159</v>
      </c>
      <c r="F99" s="243"/>
    </row>
    <row r="100" spans="1:6" ht="24" customHeight="1" x14ac:dyDescent="0.15">
      <c r="A100" s="242"/>
      <c r="B100" s="73"/>
      <c r="C100" s="74"/>
      <c r="D100" s="73"/>
      <c r="E100" s="87" t="s">
        <v>159</v>
      </c>
      <c r="F100" s="244"/>
    </row>
    <row r="101" spans="1:6" ht="24" customHeight="1" x14ac:dyDescent="0.15">
      <c r="A101" s="51"/>
      <c r="B101" s="51"/>
      <c r="C101" s="51"/>
      <c r="D101" s="51"/>
      <c r="E101" s="51"/>
      <c r="F101" s="51"/>
    </row>
    <row r="102" spans="1:6" ht="21.75" customHeight="1" x14ac:dyDescent="0.15">
      <c r="A102" s="52"/>
      <c r="B102" s="53" t="s">
        <v>63</v>
      </c>
      <c r="C102" s="229">
        <f>基本データ入力シート!$B$17</f>
        <v>0</v>
      </c>
      <c r="D102" s="229"/>
      <c r="E102" s="229"/>
      <c r="F102" s="52" t="s">
        <v>56</v>
      </c>
    </row>
    <row r="103" spans="1:6" ht="21.75" customHeight="1" x14ac:dyDescent="0.15">
      <c r="A103" s="52"/>
      <c r="B103" s="52" t="s">
        <v>161</v>
      </c>
      <c r="C103" s="52"/>
      <c r="D103" s="52"/>
      <c r="E103" s="52"/>
      <c r="F103" s="52"/>
    </row>
    <row r="104" spans="1:6" ht="21.75" customHeight="1" x14ac:dyDescent="0.15">
      <c r="A104" s="52"/>
      <c r="B104" s="52"/>
      <c r="C104" s="52"/>
      <c r="D104" s="52"/>
      <c r="E104" s="52"/>
      <c r="F104" s="52"/>
    </row>
    <row r="105" spans="1:6" ht="21.75" customHeight="1" x14ac:dyDescent="0.15">
      <c r="B105" s="48" t="s">
        <v>40</v>
      </c>
      <c r="C105" s="46"/>
      <c r="D105" s="46"/>
      <c r="E105" s="46"/>
    </row>
    <row r="106" spans="1:6" ht="21.75" customHeight="1" x14ac:dyDescent="0.15">
      <c r="A106" s="54"/>
      <c r="B106" s="52"/>
      <c r="C106" s="52"/>
      <c r="D106" s="52"/>
      <c r="E106" s="52"/>
      <c r="F106" s="52"/>
    </row>
    <row r="107" spans="1:6" ht="21.75" customHeight="1" x14ac:dyDescent="0.15">
      <c r="A107" s="224" t="s">
        <v>48</v>
      </c>
      <c r="B107" s="224"/>
      <c r="C107" s="225">
        <f>基本データ入力シート!$B$15</f>
        <v>0</v>
      </c>
      <c r="D107" s="226"/>
      <c r="E107" s="226"/>
      <c r="F107" s="227"/>
    </row>
    <row r="108" spans="1:6" ht="21.75" customHeight="1" x14ac:dyDescent="0.15">
      <c r="A108" s="222" t="s">
        <v>49</v>
      </c>
      <c r="B108" s="222"/>
      <c r="C108" s="224">
        <f>基本データ入力シート!$B$18</f>
        <v>0</v>
      </c>
      <c r="D108" s="224"/>
      <c r="E108" s="228"/>
      <c r="F108" s="56"/>
    </row>
    <row r="109" spans="1:6" ht="21.75" customHeight="1" x14ac:dyDescent="0.15">
      <c r="A109" s="222" t="s">
        <v>51</v>
      </c>
      <c r="B109" s="222"/>
      <c r="C109" s="223">
        <f>基本データ入力シート!$B$22</f>
        <v>0</v>
      </c>
      <c r="D109" s="223"/>
      <c r="E109" s="223"/>
      <c r="F109" s="223"/>
    </row>
    <row r="110" spans="1:6" ht="21.75" customHeight="1" x14ac:dyDescent="0.15">
      <c r="A110" s="222" t="s">
        <v>52</v>
      </c>
      <c r="B110" s="222"/>
      <c r="C110" s="223">
        <f>基本データ入力シート!$B$23</f>
        <v>0</v>
      </c>
      <c r="D110" s="223"/>
      <c r="E110" s="223"/>
      <c r="F110" s="223"/>
    </row>
  </sheetData>
  <mergeCells count="96">
    <mergeCell ref="A9:A10"/>
    <mergeCell ref="F9:F10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  <mergeCell ref="A33:B33"/>
    <mergeCell ref="C33:F3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C28:E28"/>
    <mergeCell ref="A44:A45"/>
    <mergeCell ref="F44:F45"/>
    <mergeCell ref="A34:B34"/>
    <mergeCell ref="C34:E34"/>
    <mergeCell ref="A35:B35"/>
    <mergeCell ref="C35:F35"/>
    <mergeCell ref="A36:B36"/>
    <mergeCell ref="C36:F36"/>
    <mergeCell ref="B38:B39"/>
    <mergeCell ref="C38:F39"/>
    <mergeCell ref="B41:D41"/>
    <mergeCell ref="A46:A47"/>
    <mergeCell ref="F46:F47"/>
    <mergeCell ref="A48:A49"/>
    <mergeCell ref="F48:F49"/>
    <mergeCell ref="A50:A51"/>
    <mergeCell ref="F50:F51"/>
    <mergeCell ref="A52:A53"/>
    <mergeCell ref="F52:F53"/>
    <mergeCell ref="A54:A55"/>
    <mergeCell ref="F54:F55"/>
    <mergeCell ref="A56:A57"/>
    <mergeCell ref="F56:F57"/>
    <mergeCell ref="A58:A59"/>
    <mergeCell ref="F58:F59"/>
    <mergeCell ref="A60:A61"/>
    <mergeCell ref="F60:F61"/>
    <mergeCell ref="A62:A63"/>
    <mergeCell ref="F62:F63"/>
    <mergeCell ref="C65:E65"/>
    <mergeCell ref="A70:B70"/>
    <mergeCell ref="C70:F70"/>
    <mergeCell ref="A71:B71"/>
    <mergeCell ref="C71:E71"/>
    <mergeCell ref="A85:A86"/>
    <mergeCell ref="F85:F86"/>
    <mergeCell ref="A72:B72"/>
    <mergeCell ref="C72:F72"/>
    <mergeCell ref="A73:B73"/>
    <mergeCell ref="C73:F73"/>
    <mergeCell ref="B75:B76"/>
    <mergeCell ref="C75:F76"/>
    <mergeCell ref="B78:D78"/>
    <mergeCell ref="A81:A82"/>
    <mergeCell ref="F81:F82"/>
    <mergeCell ref="A83:A84"/>
    <mergeCell ref="F83:F84"/>
    <mergeCell ref="A87:A88"/>
    <mergeCell ref="F87:F88"/>
    <mergeCell ref="A89:A90"/>
    <mergeCell ref="F89:F90"/>
    <mergeCell ref="A91:A92"/>
    <mergeCell ref="F91:F92"/>
    <mergeCell ref="A93:A94"/>
    <mergeCell ref="F93:F94"/>
    <mergeCell ref="A95:A96"/>
    <mergeCell ref="F95:F96"/>
    <mergeCell ref="A97:A98"/>
    <mergeCell ref="F97:F98"/>
    <mergeCell ref="A109:B109"/>
    <mergeCell ref="C109:F109"/>
    <mergeCell ref="A110:B110"/>
    <mergeCell ref="C110:F110"/>
    <mergeCell ref="A99:A100"/>
    <mergeCell ref="F99:F100"/>
    <mergeCell ref="C102:E102"/>
    <mergeCell ref="A107:B107"/>
    <mergeCell ref="C107:F107"/>
    <mergeCell ref="A108:B108"/>
    <mergeCell ref="C108:E108"/>
  </mergeCells>
  <phoneticPr fontId="4"/>
  <conditionalFormatting sqref="B7:B26 D81:F97 D98 F98 D99:F100">
    <cfRule type="cellIs" dxfId="71" priority="5" operator="equal">
      <formula>0</formula>
    </cfRule>
  </conditionalFormatting>
  <conditionalFormatting sqref="B44:B63">
    <cfRule type="cellIs" dxfId="70" priority="9" operator="equal">
      <formula>0</formula>
    </cfRule>
  </conditionalFormatting>
  <conditionalFormatting sqref="B81:B100">
    <cfRule type="cellIs" dxfId="69" priority="13" operator="equal">
      <formula>0</formula>
    </cfRule>
  </conditionalFormatting>
  <conditionalFormatting sqref="D7:F26">
    <cfRule type="cellIs" dxfId="68" priority="1" operator="equal">
      <formula>0</formula>
    </cfRule>
  </conditionalFormatting>
  <conditionalFormatting sqref="D44:F63">
    <cfRule type="cellIs" dxfId="67" priority="25" operator="equal">
      <formula>0</formula>
    </cfRule>
  </conditionalFormatting>
  <conditionalFormatting sqref="F7:F26">
    <cfRule type="cellIs" dxfId="66" priority="34" operator="equal">
      <formula>"０+$J$12"</formula>
    </cfRule>
  </conditionalFormatting>
  <conditionalFormatting sqref="F44:F63">
    <cfRule type="cellIs" dxfId="65" priority="26" operator="equal">
      <formula>"０+$J$12"</formula>
    </cfRule>
  </conditionalFormatting>
  <conditionalFormatting sqref="F81:F100">
    <cfRule type="cellIs" dxfId="64" priority="18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8000"/>
  </sheetPr>
  <dimension ref="A1:F110"/>
  <sheetViews>
    <sheetView workbookViewId="0">
      <selection activeCell="C35" sqref="C35:F35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6" ht="13.5" customHeight="1" x14ac:dyDescent="0.15">
      <c r="B2" s="231"/>
      <c r="C2" s="235"/>
      <c r="D2" s="236"/>
      <c r="E2" s="236"/>
      <c r="F2" s="237"/>
    </row>
    <row r="3" spans="1:6" ht="13.5" customHeight="1" x14ac:dyDescent="0.15">
      <c r="B3" s="43"/>
      <c r="C3" s="43"/>
      <c r="D3" s="43"/>
      <c r="E3" s="44"/>
    </row>
    <row r="4" spans="1:6" ht="21.75" customHeight="1" x14ac:dyDescent="0.15">
      <c r="A4" s="49" t="s">
        <v>41</v>
      </c>
      <c r="B4" s="238" t="s">
        <v>105</v>
      </c>
      <c r="C4" s="239"/>
      <c r="D4" s="240"/>
      <c r="F4" s="50" t="s">
        <v>60</v>
      </c>
    </row>
    <row r="5" spans="1:6" ht="21.75" customHeight="1" x14ac:dyDescent="0.15">
      <c r="A5" s="59">
        <f>COUNTA(B7:B26)</f>
        <v>0</v>
      </c>
    </row>
    <row r="6" spans="1:6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6" ht="24" customHeight="1" x14ac:dyDescent="0.15">
      <c r="A7" s="241">
        <v>1</v>
      </c>
      <c r="B7" s="71"/>
      <c r="C7" s="72" t="str">
        <f>IF(B7="","",基本データ入力シート!$B$16)</f>
        <v/>
      </c>
      <c r="D7" s="71"/>
      <c r="E7" s="86" t="s">
        <v>162</v>
      </c>
      <c r="F7" s="243"/>
    </row>
    <row r="8" spans="1:6" ht="24" customHeight="1" x14ac:dyDescent="0.15">
      <c r="A8" s="242"/>
      <c r="B8" s="73"/>
      <c r="C8" s="74"/>
      <c r="D8" s="73"/>
      <c r="E8" s="87" t="s">
        <v>159</v>
      </c>
      <c r="F8" s="244"/>
    </row>
    <row r="9" spans="1:6" ht="24" customHeight="1" x14ac:dyDescent="0.15">
      <c r="A9" s="241">
        <v>2</v>
      </c>
      <c r="B9" s="71"/>
      <c r="C9" s="72" t="str">
        <f>IF(B9="","",基本データ入力シート!$B$16)</f>
        <v/>
      </c>
      <c r="D9" s="71"/>
      <c r="E9" s="86" t="s">
        <v>159</v>
      </c>
      <c r="F9" s="243"/>
    </row>
    <row r="10" spans="1:6" ht="24" customHeight="1" x14ac:dyDescent="0.15">
      <c r="A10" s="242"/>
      <c r="B10" s="73"/>
      <c r="C10" s="74"/>
      <c r="D10" s="73"/>
      <c r="E10" s="87" t="s">
        <v>159</v>
      </c>
      <c r="F10" s="244"/>
    </row>
    <row r="11" spans="1:6" ht="24" customHeight="1" x14ac:dyDescent="0.15">
      <c r="A11" s="241">
        <v>3</v>
      </c>
      <c r="B11" s="71"/>
      <c r="C11" s="72" t="str">
        <f>IF(B11="","",基本データ入力シート!$B$16)</f>
        <v/>
      </c>
      <c r="D11" s="71"/>
      <c r="E11" s="86" t="s">
        <v>159</v>
      </c>
      <c r="F11" s="243"/>
    </row>
    <row r="12" spans="1:6" ht="24" customHeight="1" x14ac:dyDescent="0.15">
      <c r="A12" s="242"/>
      <c r="B12" s="73"/>
      <c r="C12" s="74"/>
      <c r="D12" s="73"/>
      <c r="E12" s="87" t="s">
        <v>159</v>
      </c>
      <c r="F12" s="244"/>
    </row>
    <row r="13" spans="1:6" ht="24" customHeight="1" x14ac:dyDescent="0.15">
      <c r="A13" s="241">
        <v>4</v>
      </c>
      <c r="B13" s="71"/>
      <c r="C13" s="72" t="str">
        <f>IF(B13="","",基本データ入力シート!$B$16)</f>
        <v/>
      </c>
      <c r="D13" s="71"/>
      <c r="E13" s="86" t="s">
        <v>159</v>
      </c>
      <c r="F13" s="243"/>
    </row>
    <row r="14" spans="1:6" ht="24" customHeight="1" x14ac:dyDescent="0.15">
      <c r="A14" s="242"/>
      <c r="B14" s="73"/>
      <c r="C14" s="74"/>
      <c r="D14" s="73"/>
      <c r="E14" s="87" t="s">
        <v>159</v>
      </c>
      <c r="F14" s="244"/>
    </row>
    <row r="15" spans="1:6" ht="24" customHeight="1" x14ac:dyDescent="0.15">
      <c r="A15" s="241">
        <v>5</v>
      </c>
      <c r="B15" s="71"/>
      <c r="C15" s="72" t="str">
        <f>IF(B15="","",基本データ入力シート!$B$16)</f>
        <v/>
      </c>
      <c r="D15" s="71"/>
      <c r="E15" s="86" t="s">
        <v>159</v>
      </c>
      <c r="F15" s="243"/>
    </row>
    <row r="16" spans="1:6" ht="24" customHeight="1" x14ac:dyDescent="0.15">
      <c r="A16" s="242"/>
      <c r="B16" s="73"/>
      <c r="C16" s="74"/>
      <c r="D16" s="73"/>
      <c r="E16" s="87" t="s">
        <v>159</v>
      </c>
      <c r="F16" s="244"/>
    </row>
    <row r="17" spans="1:6" ht="24" customHeight="1" x14ac:dyDescent="0.15">
      <c r="A17" s="241">
        <v>6</v>
      </c>
      <c r="B17" s="71"/>
      <c r="C17" s="72" t="str">
        <f>IF(B17="","",基本データ入力シート!$B$16)</f>
        <v/>
      </c>
      <c r="D17" s="71"/>
      <c r="E17" s="86" t="s">
        <v>159</v>
      </c>
      <c r="F17" s="243"/>
    </row>
    <row r="18" spans="1:6" ht="24" customHeight="1" x14ac:dyDescent="0.15">
      <c r="A18" s="242"/>
      <c r="B18" s="73"/>
      <c r="C18" s="74"/>
      <c r="D18" s="73"/>
      <c r="E18" s="87" t="s">
        <v>159</v>
      </c>
      <c r="F18" s="244"/>
    </row>
    <row r="19" spans="1:6" ht="24" customHeight="1" x14ac:dyDescent="0.15">
      <c r="A19" s="241">
        <v>7</v>
      </c>
      <c r="B19" s="71"/>
      <c r="C19" s="72" t="str">
        <f>IF(B19="","",基本データ入力シート!$B$16)</f>
        <v/>
      </c>
      <c r="D19" s="71"/>
      <c r="E19" s="86" t="s">
        <v>159</v>
      </c>
      <c r="F19" s="243"/>
    </row>
    <row r="20" spans="1:6" ht="24" customHeight="1" x14ac:dyDescent="0.15">
      <c r="A20" s="242"/>
      <c r="B20" s="73"/>
      <c r="C20" s="74"/>
      <c r="D20" s="73"/>
      <c r="E20" s="87" t="s">
        <v>159</v>
      </c>
      <c r="F20" s="244"/>
    </row>
    <row r="21" spans="1:6" ht="24" customHeight="1" x14ac:dyDescent="0.15">
      <c r="A21" s="241">
        <v>8</v>
      </c>
      <c r="B21" s="71"/>
      <c r="C21" s="72" t="str">
        <f>IF(B21="","",基本データ入力シート!$B$16)</f>
        <v/>
      </c>
      <c r="D21" s="71"/>
      <c r="E21" s="86" t="s">
        <v>159</v>
      </c>
      <c r="F21" s="243"/>
    </row>
    <row r="22" spans="1:6" ht="24" customHeight="1" x14ac:dyDescent="0.15">
      <c r="A22" s="242"/>
      <c r="B22" s="73"/>
      <c r="C22" s="74"/>
      <c r="D22" s="73"/>
      <c r="E22" s="87" t="s">
        <v>159</v>
      </c>
      <c r="F22" s="244"/>
    </row>
    <row r="23" spans="1:6" ht="24" customHeight="1" x14ac:dyDescent="0.15">
      <c r="A23" s="241">
        <v>9</v>
      </c>
      <c r="B23" s="71"/>
      <c r="C23" s="72" t="str">
        <f>IF(B23="","",基本データ入力シート!$B$16)</f>
        <v/>
      </c>
      <c r="D23" s="71"/>
      <c r="E23" s="86" t="s">
        <v>159</v>
      </c>
      <c r="F23" s="243"/>
    </row>
    <row r="24" spans="1:6" ht="24" customHeight="1" x14ac:dyDescent="0.15">
      <c r="A24" s="242"/>
      <c r="B24" s="73"/>
      <c r="C24" s="74"/>
      <c r="D24" s="73"/>
      <c r="E24" s="87" t="s">
        <v>159</v>
      </c>
      <c r="F24" s="244"/>
    </row>
    <row r="25" spans="1:6" ht="24" customHeight="1" x14ac:dyDescent="0.15">
      <c r="A25" s="241">
        <v>10</v>
      </c>
      <c r="B25" s="71"/>
      <c r="C25" s="72" t="str">
        <f>IF(B25="","",基本データ入力シート!$B$16)</f>
        <v/>
      </c>
      <c r="D25" s="71"/>
      <c r="E25" s="86" t="s">
        <v>159</v>
      </c>
      <c r="F25" s="243"/>
    </row>
    <row r="26" spans="1:6" ht="24" customHeight="1" x14ac:dyDescent="0.15">
      <c r="A26" s="242"/>
      <c r="B26" s="73"/>
      <c r="C26" s="74"/>
      <c r="D26" s="73"/>
      <c r="E26" s="87" t="s">
        <v>159</v>
      </c>
      <c r="F26" s="244"/>
    </row>
    <row r="27" spans="1:6" ht="24" customHeight="1" x14ac:dyDescent="0.15">
      <c r="A27" s="51"/>
      <c r="B27" s="51"/>
      <c r="C27" s="51"/>
      <c r="D27" s="51"/>
      <c r="E27" s="51"/>
      <c r="F27" s="51"/>
    </row>
    <row r="28" spans="1:6" ht="21.75" customHeight="1" x14ac:dyDescent="0.15">
      <c r="A28" s="52"/>
      <c r="B28" s="53" t="s">
        <v>63</v>
      </c>
      <c r="C28" s="229">
        <f>基本データ入力シート!$B$17</f>
        <v>0</v>
      </c>
      <c r="D28" s="229"/>
      <c r="E28" s="229"/>
      <c r="F28" s="52" t="s">
        <v>56</v>
      </c>
    </row>
    <row r="29" spans="1:6" ht="21.75" customHeight="1" x14ac:dyDescent="0.15">
      <c r="A29" s="52"/>
      <c r="B29" s="52" t="s">
        <v>161</v>
      </c>
      <c r="C29" s="52"/>
      <c r="D29" s="52"/>
      <c r="E29" s="52"/>
      <c r="F29" s="52"/>
    </row>
    <row r="30" spans="1:6" ht="21.75" customHeight="1" x14ac:dyDescent="0.15">
      <c r="A30" s="52"/>
      <c r="B30" s="52"/>
      <c r="C30" s="52"/>
      <c r="D30" s="52"/>
      <c r="E30" s="52"/>
      <c r="F30" s="52"/>
    </row>
    <row r="31" spans="1:6" ht="21.75" customHeight="1" x14ac:dyDescent="0.15">
      <c r="B31" s="48" t="s">
        <v>40</v>
      </c>
      <c r="C31" s="46"/>
      <c r="D31" s="46"/>
      <c r="E31" s="46"/>
      <c r="F31" s="62">
        <f>A5+A42+A79</f>
        <v>0</v>
      </c>
    </row>
    <row r="32" spans="1:6" ht="21.75" customHeight="1" x14ac:dyDescent="0.15">
      <c r="A32" s="54"/>
      <c r="B32" s="52"/>
      <c r="C32" s="52"/>
      <c r="D32" s="52"/>
      <c r="E32" s="52"/>
      <c r="F32" s="52"/>
    </row>
    <row r="33" spans="1:6" ht="21.75" customHeight="1" x14ac:dyDescent="0.15">
      <c r="A33" s="224" t="s">
        <v>48</v>
      </c>
      <c r="B33" s="224"/>
      <c r="C33" s="225">
        <f>基本データ入力シート!$B$15</f>
        <v>0</v>
      </c>
      <c r="D33" s="226"/>
      <c r="E33" s="226"/>
      <c r="F33" s="227"/>
    </row>
    <row r="34" spans="1:6" ht="21.75" customHeight="1" x14ac:dyDescent="0.15">
      <c r="A34" s="222" t="s">
        <v>49</v>
      </c>
      <c r="B34" s="222"/>
      <c r="C34" s="224">
        <f>基本データ入力シート!$B$18</f>
        <v>0</v>
      </c>
      <c r="D34" s="224"/>
      <c r="E34" s="228"/>
      <c r="F34" s="56"/>
    </row>
    <row r="35" spans="1:6" ht="21.75" customHeight="1" x14ac:dyDescent="0.15">
      <c r="A35" s="222" t="s">
        <v>51</v>
      </c>
      <c r="B35" s="222"/>
      <c r="C35" s="223">
        <f>基本データ入力シート!$B$22</f>
        <v>0</v>
      </c>
      <c r="D35" s="223"/>
      <c r="E35" s="223"/>
      <c r="F35" s="223"/>
    </row>
    <row r="36" spans="1:6" ht="21.75" customHeight="1" x14ac:dyDescent="0.15">
      <c r="A36" s="222" t="s">
        <v>52</v>
      </c>
      <c r="B36" s="222"/>
      <c r="C36" s="223">
        <f>基本データ入力シート!$B$23</f>
        <v>0</v>
      </c>
      <c r="D36" s="223"/>
      <c r="E36" s="223"/>
      <c r="F36" s="223"/>
    </row>
    <row r="38" spans="1:6" ht="13.5" customHeight="1" x14ac:dyDescent="0.15">
      <c r="B38" s="230" t="s">
        <v>39</v>
      </c>
      <c r="C38" s="232" t="str">
        <f>基本データ入力シート!$B$2</f>
        <v>第７７回滋賀県総合バドミントン選手権大会</v>
      </c>
      <c r="D38" s="233"/>
      <c r="E38" s="233"/>
      <c r="F38" s="234"/>
    </row>
    <row r="39" spans="1:6" ht="13.5" customHeight="1" x14ac:dyDescent="0.15">
      <c r="B39" s="231"/>
      <c r="C39" s="235"/>
      <c r="D39" s="236"/>
      <c r="E39" s="236"/>
      <c r="F39" s="237"/>
    </row>
    <row r="40" spans="1:6" ht="13.5" customHeight="1" x14ac:dyDescent="0.15">
      <c r="B40" s="43"/>
      <c r="C40" s="43"/>
      <c r="D40" s="43"/>
      <c r="E40" s="44"/>
    </row>
    <row r="41" spans="1:6" ht="21.75" customHeight="1" x14ac:dyDescent="0.15">
      <c r="A41" s="49" t="s">
        <v>41</v>
      </c>
      <c r="B41" s="238" t="str">
        <f>B4</f>
        <v>ジュニアＣ：男子ダブルス</v>
      </c>
      <c r="C41" s="239"/>
      <c r="D41" s="240"/>
      <c r="E41" s="45"/>
      <c r="F41" s="50" t="s">
        <v>61</v>
      </c>
    </row>
    <row r="42" spans="1:6" ht="21.75" customHeight="1" x14ac:dyDescent="0.15">
      <c r="A42" s="59">
        <f>COUNTA(B44:B64)</f>
        <v>0</v>
      </c>
    </row>
    <row r="43" spans="1:6" ht="19.5" customHeight="1" x14ac:dyDescent="0.15">
      <c r="A43" s="57" t="s">
        <v>42</v>
      </c>
      <c r="B43" s="57" t="s">
        <v>43</v>
      </c>
      <c r="C43" s="57" t="s">
        <v>57</v>
      </c>
      <c r="D43" s="57" t="s">
        <v>44</v>
      </c>
      <c r="E43" s="115" t="s">
        <v>88</v>
      </c>
      <c r="F43" s="57" t="s">
        <v>45</v>
      </c>
    </row>
    <row r="44" spans="1:6" ht="24" customHeight="1" x14ac:dyDescent="0.15">
      <c r="A44" s="241">
        <v>11</v>
      </c>
      <c r="B44" s="71"/>
      <c r="C44" s="72" t="str">
        <f>IF(B44="","",基本データ入力シート!$B$16)</f>
        <v/>
      </c>
      <c r="D44" s="71"/>
      <c r="E44" s="86" t="s">
        <v>159</v>
      </c>
      <c r="F44" s="243"/>
    </row>
    <row r="45" spans="1:6" ht="24" customHeight="1" x14ac:dyDescent="0.15">
      <c r="A45" s="242"/>
      <c r="B45" s="73"/>
      <c r="C45" s="74"/>
      <c r="D45" s="73"/>
      <c r="E45" s="87" t="s">
        <v>159</v>
      </c>
      <c r="F45" s="244"/>
    </row>
    <row r="46" spans="1:6" ht="24" customHeight="1" x14ac:dyDescent="0.15">
      <c r="A46" s="241">
        <v>12</v>
      </c>
      <c r="B46" s="71"/>
      <c r="C46" s="72" t="str">
        <f>IF(B46="","",基本データ入力シート!$B$16)</f>
        <v/>
      </c>
      <c r="D46" s="71"/>
      <c r="E46" s="86" t="s">
        <v>159</v>
      </c>
      <c r="F46" s="243"/>
    </row>
    <row r="47" spans="1:6" ht="24" customHeight="1" x14ac:dyDescent="0.15">
      <c r="A47" s="242"/>
      <c r="B47" s="73"/>
      <c r="C47" s="74"/>
      <c r="D47" s="73"/>
      <c r="E47" s="87" t="s">
        <v>159</v>
      </c>
      <c r="F47" s="244"/>
    </row>
    <row r="48" spans="1:6" ht="24" customHeight="1" x14ac:dyDescent="0.15">
      <c r="A48" s="241">
        <v>13</v>
      </c>
      <c r="B48" s="71"/>
      <c r="C48" s="72" t="str">
        <f>IF(B48="","",基本データ入力シート!$B$16)</f>
        <v/>
      </c>
      <c r="D48" s="71"/>
      <c r="E48" s="86" t="s">
        <v>159</v>
      </c>
      <c r="F48" s="243"/>
    </row>
    <row r="49" spans="1:6" ht="24" customHeight="1" x14ac:dyDescent="0.15">
      <c r="A49" s="242"/>
      <c r="B49" s="73"/>
      <c r="C49" s="74"/>
      <c r="D49" s="73"/>
      <c r="E49" s="87" t="s">
        <v>159</v>
      </c>
      <c r="F49" s="244"/>
    </row>
    <row r="50" spans="1:6" ht="24" customHeight="1" x14ac:dyDescent="0.15">
      <c r="A50" s="241">
        <v>14</v>
      </c>
      <c r="B50" s="71"/>
      <c r="C50" s="72" t="str">
        <f>IF(B50="","",基本データ入力シート!$B$16)</f>
        <v/>
      </c>
      <c r="D50" s="71"/>
      <c r="E50" s="86" t="s">
        <v>159</v>
      </c>
      <c r="F50" s="243"/>
    </row>
    <row r="51" spans="1:6" ht="24" customHeight="1" x14ac:dyDescent="0.15">
      <c r="A51" s="242"/>
      <c r="B51" s="73"/>
      <c r="C51" s="74"/>
      <c r="D51" s="73"/>
      <c r="E51" s="87" t="s">
        <v>159</v>
      </c>
      <c r="F51" s="244"/>
    </row>
    <row r="52" spans="1:6" ht="24" customHeight="1" x14ac:dyDescent="0.15">
      <c r="A52" s="241">
        <v>15</v>
      </c>
      <c r="B52" s="71"/>
      <c r="C52" s="72" t="str">
        <f>IF(B52="","",基本データ入力シート!$B$16)</f>
        <v/>
      </c>
      <c r="D52" s="71"/>
      <c r="E52" s="86" t="s">
        <v>159</v>
      </c>
      <c r="F52" s="243"/>
    </row>
    <row r="53" spans="1:6" ht="24" customHeight="1" x14ac:dyDescent="0.15">
      <c r="A53" s="242"/>
      <c r="B53" s="73"/>
      <c r="C53" s="74"/>
      <c r="D53" s="73"/>
      <c r="E53" s="87" t="s">
        <v>159</v>
      </c>
      <c r="F53" s="244"/>
    </row>
    <row r="54" spans="1:6" ht="24" customHeight="1" x14ac:dyDescent="0.15">
      <c r="A54" s="241">
        <v>16</v>
      </c>
      <c r="B54" s="71"/>
      <c r="C54" s="72" t="str">
        <f>IF(B54="","",基本データ入力シート!$B$16)</f>
        <v/>
      </c>
      <c r="D54" s="71"/>
      <c r="E54" s="86" t="s">
        <v>159</v>
      </c>
      <c r="F54" s="243"/>
    </row>
    <row r="55" spans="1:6" ht="24" customHeight="1" x14ac:dyDescent="0.15">
      <c r="A55" s="242"/>
      <c r="B55" s="73"/>
      <c r="C55" s="74"/>
      <c r="D55" s="73"/>
      <c r="E55" s="87" t="s">
        <v>159</v>
      </c>
      <c r="F55" s="244"/>
    </row>
    <row r="56" spans="1:6" ht="24" customHeight="1" x14ac:dyDescent="0.15">
      <c r="A56" s="241">
        <v>17</v>
      </c>
      <c r="B56" s="71"/>
      <c r="C56" s="72" t="str">
        <f>IF(B56="","",基本データ入力シート!$B$16)</f>
        <v/>
      </c>
      <c r="D56" s="71"/>
      <c r="E56" s="86" t="s">
        <v>159</v>
      </c>
      <c r="F56" s="243"/>
    </row>
    <row r="57" spans="1:6" ht="24" customHeight="1" x14ac:dyDescent="0.15">
      <c r="A57" s="242"/>
      <c r="B57" s="73"/>
      <c r="C57" s="74"/>
      <c r="D57" s="73"/>
      <c r="E57" s="87" t="s">
        <v>159</v>
      </c>
      <c r="F57" s="244"/>
    </row>
    <row r="58" spans="1:6" ht="24" customHeight="1" x14ac:dyDescent="0.15">
      <c r="A58" s="241">
        <v>18</v>
      </c>
      <c r="B58" s="71"/>
      <c r="C58" s="72" t="str">
        <f>IF(B58="","",基本データ入力シート!$B$16)</f>
        <v/>
      </c>
      <c r="D58" s="71"/>
      <c r="E58" s="86" t="s">
        <v>159</v>
      </c>
      <c r="F58" s="243"/>
    </row>
    <row r="59" spans="1:6" ht="24" customHeight="1" x14ac:dyDescent="0.15">
      <c r="A59" s="242"/>
      <c r="B59" s="73"/>
      <c r="C59" s="74"/>
      <c r="D59" s="73"/>
      <c r="E59" s="87" t="s">
        <v>159</v>
      </c>
      <c r="F59" s="244"/>
    </row>
    <row r="60" spans="1:6" ht="24" customHeight="1" x14ac:dyDescent="0.15">
      <c r="A60" s="241">
        <v>19</v>
      </c>
      <c r="B60" s="71"/>
      <c r="C60" s="72" t="str">
        <f>IF(B60="","",基本データ入力シート!$B$16)</f>
        <v/>
      </c>
      <c r="D60" s="71"/>
      <c r="E60" s="86" t="s">
        <v>159</v>
      </c>
      <c r="F60" s="243"/>
    </row>
    <row r="61" spans="1:6" ht="24" customHeight="1" x14ac:dyDescent="0.15">
      <c r="A61" s="242"/>
      <c r="B61" s="73"/>
      <c r="C61" s="74"/>
      <c r="D61" s="73"/>
      <c r="E61" s="87" t="s">
        <v>159</v>
      </c>
      <c r="F61" s="244"/>
    </row>
    <row r="62" spans="1:6" ht="24" customHeight="1" x14ac:dyDescent="0.15">
      <c r="A62" s="241">
        <v>20</v>
      </c>
      <c r="B62" s="71"/>
      <c r="C62" s="72" t="str">
        <f>IF(B62="","",基本データ入力シート!$B$16)</f>
        <v/>
      </c>
      <c r="D62" s="71"/>
      <c r="E62" s="86" t="s">
        <v>159</v>
      </c>
      <c r="F62" s="243"/>
    </row>
    <row r="63" spans="1:6" ht="24" customHeight="1" x14ac:dyDescent="0.15">
      <c r="A63" s="242"/>
      <c r="B63" s="73"/>
      <c r="C63" s="74"/>
      <c r="D63" s="73"/>
      <c r="E63" s="87" t="s">
        <v>159</v>
      </c>
      <c r="F63" s="244"/>
    </row>
    <row r="64" spans="1:6" ht="24" customHeight="1" x14ac:dyDescent="0.15">
      <c r="A64" s="51"/>
      <c r="B64" s="51"/>
      <c r="C64" s="51"/>
      <c r="D64" s="51"/>
      <c r="E64" s="51"/>
      <c r="F64" s="51"/>
    </row>
    <row r="65" spans="1:6" ht="21.75" customHeight="1" x14ac:dyDescent="0.15">
      <c r="A65" s="52"/>
      <c r="B65" s="53" t="s">
        <v>63</v>
      </c>
      <c r="C65" s="229">
        <f>基本データ入力シート!$B$17</f>
        <v>0</v>
      </c>
      <c r="D65" s="229"/>
      <c r="E65" s="229"/>
      <c r="F65" s="52" t="s">
        <v>56</v>
      </c>
    </row>
    <row r="66" spans="1:6" ht="21.75" customHeight="1" x14ac:dyDescent="0.15">
      <c r="A66" s="52"/>
      <c r="B66" s="52" t="s">
        <v>161</v>
      </c>
      <c r="C66" s="52"/>
      <c r="D66" s="52"/>
      <c r="E66" s="52"/>
      <c r="F66" s="52"/>
    </row>
    <row r="67" spans="1:6" ht="21.75" customHeight="1" x14ac:dyDescent="0.15">
      <c r="A67" s="52"/>
      <c r="B67" s="52"/>
      <c r="C67" s="52"/>
      <c r="D67" s="52"/>
      <c r="E67" s="52"/>
      <c r="F67" s="52"/>
    </row>
    <row r="68" spans="1:6" ht="21.75" customHeight="1" x14ac:dyDescent="0.15">
      <c r="B68" s="48" t="s">
        <v>40</v>
      </c>
      <c r="C68" s="46"/>
      <c r="D68" s="46"/>
      <c r="E68" s="46"/>
    </row>
    <row r="69" spans="1:6" ht="21.75" customHeight="1" x14ac:dyDescent="0.15">
      <c r="A69" s="54"/>
      <c r="B69" s="52"/>
      <c r="C69" s="52"/>
      <c r="D69" s="52"/>
      <c r="E69" s="52"/>
      <c r="F69" s="52"/>
    </row>
    <row r="70" spans="1:6" ht="21.75" customHeight="1" x14ac:dyDescent="0.15">
      <c r="A70" s="224" t="s">
        <v>48</v>
      </c>
      <c r="B70" s="224"/>
      <c r="C70" s="225">
        <f>基本データ入力シート!$B$15</f>
        <v>0</v>
      </c>
      <c r="D70" s="226"/>
      <c r="E70" s="226"/>
      <c r="F70" s="227"/>
    </row>
    <row r="71" spans="1:6" ht="21.75" customHeight="1" x14ac:dyDescent="0.15">
      <c r="A71" s="222" t="s">
        <v>49</v>
      </c>
      <c r="B71" s="222"/>
      <c r="C71" s="224">
        <f>基本データ入力シート!$B$18</f>
        <v>0</v>
      </c>
      <c r="D71" s="224"/>
      <c r="E71" s="228"/>
      <c r="F71" s="56"/>
    </row>
    <row r="72" spans="1:6" ht="21.75" customHeight="1" x14ac:dyDescent="0.15">
      <c r="A72" s="222" t="s">
        <v>51</v>
      </c>
      <c r="B72" s="222"/>
      <c r="C72" s="223">
        <f>基本データ入力シート!$B$22</f>
        <v>0</v>
      </c>
      <c r="D72" s="223"/>
      <c r="E72" s="223"/>
      <c r="F72" s="223"/>
    </row>
    <row r="73" spans="1:6" ht="21.75" customHeight="1" x14ac:dyDescent="0.15">
      <c r="A73" s="222" t="s">
        <v>52</v>
      </c>
      <c r="B73" s="222"/>
      <c r="C73" s="223">
        <f>基本データ入力シート!$B$23</f>
        <v>0</v>
      </c>
      <c r="D73" s="223"/>
      <c r="E73" s="223"/>
      <c r="F73" s="223"/>
    </row>
    <row r="75" spans="1:6" ht="13.5" customHeight="1" x14ac:dyDescent="0.15">
      <c r="B75" s="230" t="s">
        <v>39</v>
      </c>
      <c r="C75" s="232" t="str">
        <f>基本データ入力シート!$B$2</f>
        <v>第７７回滋賀県総合バドミントン選手権大会</v>
      </c>
      <c r="D75" s="233"/>
      <c r="E75" s="233"/>
      <c r="F75" s="234"/>
    </row>
    <row r="76" spans="1:6" ht="13.5" customHeight="1" x14ac:dyDescent="0.15">
      <c r="B76" s="231"/>
      <c r="C76" s="235"/>
      <c r="D76" s="236"/>
      <c r="E76" s="236"/>
      <c r="F76" s="237"/>
    </row>
    <row r="77" spans="1:6" ht="13.5" customHeight="1" x14ac:dyDescent="0.15">
      <c r="B77" s="43"/>
      <c r="C77" s="43"/>
      <c r="D77" s="43"/>
      <c r="E77" s="44"/>
    </row>
    <row r="78" spans="1:6" ht="21.75" customHeight="1" x14ac:dyDescent="0.15">
      <c r="A78" s="49" t="s">
        <v>41</v>
      </c>
      <c r="B78" s="238" t="str">
        <f>B4</f>
        <v>ジュニアＣ：男子ダブルス</v>
      </c>
      <c r="C78" s="239"/>
      <c r="D78" s="240"/>
      <c r="E78" s="45"/>
      <c r="F78" s="50" t="s">
        <v>62</v>
      </c>
    </row>
    <row r="79" spans="1:6" ht="21.75" customHeight="1" x14ac:dyDescent="0.15">
      <c r="A79" s="59">
        <f>COUNTA(B81:B101)</f>
        <v>0</v>
      </c>
    </row>
    <row r="80" spans="1:6" ht="19.5" customHeight="1" x14ac:dyDescent="0.15">
      <c r="A80" s="57" t="s">
        <v>42</v>
      </c>
      <c r="B80" s="57" t="s">
        <v>43</v>
      </c>
      <c r="C80" s="57" t="s">
        <v>57</v>
      </c>
      <c r="D80" s="57" t="s">
        <v>44</v>
      </c>
      <c r="E80" s="57" t="s">
        <v>88</v>
      </c>
      <c r="F80" s="57" t="s">
        <v>45</v>
      </c>
    </row>
    <row r="81" spans="1:6" ht="24" customHeight="1" x14ac:dyDescent="0.15">
      <c r="A81" s="241">
        <v>21</v>
      </c>
      <c r="B81" s="71"/>
      <c r="C81" s="72" t="str">
        <f>IF(B81="","",基本データ入力シート!$B$16)</f>
        <v/>
      </c>
      <c r="D81" s="71"/>
      <c r="E81" s="86" t="s">
        <v>159</v>
      </c>
      <c r="F81" s="243"/>
    </row>
    <row r="82" spans="1:6" ht="24" customHeight="1" x14ac:dyDescent="0.15">
      <c r="A82" s="242"/>
      <c r="B82" s="73"/>
      <c r="C82" s="74"/>
      <c r="D82" s="73"/>
      <c r="E82" s="87" t="s">
        <v>159</v>
      </c>
      <c r="F82" s="244"/>
    </row>
    <row r="83" spans="1:6" ht="24" customHeight="1" x14ac:dyDescent="0.15">
      <c r="A83" s="241">
        <v>22</v>
      </c>
      <c r="B83" s="71"/>
      <c r="C83" s="72" t="str">
        <f>IF(B83="","",基本データ入力シート!$B$16)</f>
        <v/>
      </c>
      <c r="D83" s="71"/>
      <c r="E83" s="86" t="s">
        <v>159</v>
      </c>
      <c r="F83" s="243"/>
    </row>
    <row r="84" spans="1:6" ht="24" customHeight="1" x14ac:dyDescent="0.15">
      <c r="A84" s="242"/>
      <c r="B84" s="73"/>
      <c r="C84" s="74"/>
      <c r="D84" s="73"/>
      <c r="E84" s="87" t="s">
        <v>159</v>
      </c>
      <c r="F84" s="244"/>
    </row>
    <row r="85" spans="1:6" ht="24" customHeight="1" x14ac:dyDescent="0.15">
      <c r="A85" s="241">
        <v>23</v>
      </c>
      <c r="B85" s="71"/>
      <c r="C85" s="72" t="str">
        <f>IF(B85="","",基本データ入力シート!$B$16)</f>
        <v/>
      </c>
      <c r="D85" s="71"/>
      <c r="E85" s="86" t="s">
        <v>159</v>
      </c>
      <c r="F85" s="243"/>
    </row>
    <row r="86" spans="1:6" ht="24" customHeight="1" x14ac:dyDescent="0.15">
      <c r="A86" s="242"/>
      <c r="B86" s="73"/>
      <c r="C86" s="74"/>
      <c r="D86" s="73"/>
      <c r="E86" s="87" t="s">
        <v>159</v>
      </c>
      <c r="F86" s="244"/>
    </row>
    <row r="87" spans="1:6" ht="24" customHeight="1" x14ac:dyDescent="0.15">
      <c r="A87" s="241">
        <v>24</v>
      </c>
      <c r="B87" s="71"/>
      <c r="C87" s="72" t="str">
        <f>IF(B87="","",基本データ入力シート!$B$16)</f>
        <v/>
      </c>
      <c r="D87" s="71"/>
      <c r="E87" s="86" t="s">
        <v>159</v>
      </c>
      <c r="F87" s="243"/>
    </row>
    <row r="88" spans="1:6" ht="24" customHeight="1" x14ac:dyDescent="0.15">
      <c r="A88" s="242"/>
      <c r="B88" s="73"/>
      <c r="C88" s="74"/>
      <c r="D88" s="73"/>
      <c r="E88" s="87" t="s">
        <v>159</v>
      </c>
      <c r="F88" s="244"/>
    </row>
    <row r="89" spans="1:6" ht="24" customHeight="1" x14ac:dyDescent="0.15">
      <c r="A89" s="241">
        <v>25</v>
      </c>
      <c r="B89" s="71"/>
      <c r="C89" s="72" t="str">
        <f>IF(B89="","",基本データ入力シート!$B$16)</f>
        <v/>
      </c>
      <c r="D89" s="71"/>
      <c r="E89" s="86" t="s">
        <v>159</v>
      </c>
      <c r="F89" s="243"/>
    </row>
    <row r="90" spans="1:6" ht="24" customHeight="1" x14ac:dyDescent="0.15">
      <c r="A90" s="242"/>
      <c r="B90" s="73"/>
      <c r="C90" s="74"/>
      <c r="D90" s="73"/>
      <c r="E90" s="87" t="s">
        <v>159</v>
      </c>
      <c r="F90" s="244"/>
    </row>
    <row r="91" spans="1:6" ht="24" customHeight="1" x14ac:dyDescent="0.15">
      <c r="A91" s="241">
        <v>26</v>
      </c>
      <c r="B91" s="71"/>
      <c r="C91" s="72" t="str">
        <f>IF(B91="","",基本データ入力シート!$B$16)</f>
        <v/>
      </c>
      <c r="D91" s="71"/>
      <c r="E91" s="86" t="s">
        <v>159</v>
      </c>
      <c r="F91" s="243"/>
    </row>
    <row r="92" spans="1:6" ht="24" customHeight="1" x14ac:dyDescent="0.15">
      <c r="A92" s="242"/>
      <c r="B92" s="73"/>
      <c r="C92" s="74"/>
      <c r="D92" s="73"/>
      <c r="E92" s="87" t="s">
        <v>159</v>
      </c>
      <c r="F92" s="244"/>
    </row>
    <row r="93" spans="1:6" ht="24" customHeight="1" x14ac:dyDescent="0.15">
      <c r="A93" s="241">
        <v>27</v>
      </c>
      <c r="B93" s="71"/>
      <c r="C93" s="72" t="str">
        <f>IF(B93="","",基本データ入力シート!$B$16)</f>
        <v/>
      </c>
      <c r="D93" s="71"/>
      <c r="E93" s="86" t="s">
        <v>159</v>
      </c>
      <c r="F93" s="243"/>
    </row>
    <row r="94" spans="1:6" ht="24" customHeight="1" x14ac:dyDescent="0.15">
      <c r="A94" s="242"/>
      <c r="B94" s="73"/>
      <c r="C94" s="74"/>
      <c r="D94" s="73"/>
      <c r="E94" s="87" t="s">
        <v>159</v>
      </c>
      <c r="F94" s="244"/>
    </row>
    <row r="95" spans="1:6" ht="24" customHeight="1" x14ac:dyDescent="0.15">
      <c r="A95" s="241">
        <v>28</v>
      </c>
      <c r="B95" s="71"/>
      <c r="C95" s="72" t="str">
        <f>IF(B95="","",基本データ入力シート!$B$16)</f>
        <v/>
      </c>
      <c r="D95" s="71"/>
      <c r="E95" s="86" t="s">
        <v>159</v>
      </c>
      <c r="F95" s="243"/>
    </row>
    <row r="96" spans="1:6" ht="24" customHeight="1" x14ac:dyDescent="0.15">
      <c r="A96" s="242"/>
      <c r="B96" s="73"/>
      <c r="C96" s="74"/>
      <c r="D96" s="73"/>
      <c r="E96" s="87" t="s">
        <v>159</v>
      </c>
      <c r="F96" s="244"/>
    </row>
    <row r="97" spans="1:6" ht="24" customHeight="1" x14ac:dyDescent="0.15">
      <c r="A97" s="241">
        <v>29</v>
      </c>
      <c r="B97" s="71"/>
      <c r="C97" s="72" t="str">
        <f>IF(B97="","",基本データ入力シート!$B$16)</f>
        <v/>
      </c>
      <c r="D97" s="71"/>
      <c r="E97" s="86" t="s">
        <v>159</v>
      </c>
      <c r="F97" s="243"/>
    </row>
    <row r="98" spans="1:6" ht="24" customHeight="1" x14ac:dyDescent="0.15">
      <c r="A98" s="242"/>
      <c r="B98" s="73"/>
      <c r="C98" s="74"/>
      <c r="D98" s="73"/>
      <c r="F98" s="244"/>
    </row>
    <row r="99" spans="1:6" ht="24" customHeight="1" x14ac:dyDescent="0.15">
      <c r="A99" s="241">
        <v>30</v>
      </c>
      <c r="B99" s="71"/>
      <c r="C99" s="72" t="str">
        <f>IF(B99="","",基本データ入力シート!$B$16)</f>
        <v/>
      </c>
      <c r="D99" s="71"/>
      <c r="E99" s="86" t="s">
        <v>159</v>
      </c>
      <c r="F99" s="243"/>
    </row>
    <row r="100" spans="1:6" ht="24" customHeight="1" x14ac:dyDescent="0.15">
      <c r="A100" s="242"/>
      <c r="B100" s="73"/>
      <c r="C100" s="74"/>
      <c r="D100" s="73"/>
      <c r="E100" s="87" t="s">
        <v>159</v>
      </c>
      <c r="F100" s="244"/>
    </row>
    <row r="101" spans="1:6" ht="24" customHeight="1" x14ac:dyDescent="0.15">
      <c r="A101" s="51"/>
      <c r="B101" s="51"/>
      <c r="C101" s="51"/>
      <c r="D101" s="51"/>
      <c r="E101" s="51"/>
      <c r="F101" s="51"/>
    </row>
    <row r="102" spans="1:6" ht="21.75" customHeight="1" x14ac:dyDescent="0.15">
      <c r="A102" s="52"/>
      <c r="B102" s="53" t="s">
        <v>63</v>
      </c>
      <c r="C102" s="229">
        <f>基本データ入力シート!$B$17</f>
        <v>0</v>
      </c>
      <c r="D102" s="229"/>
      <c r="E102" s="229"/>
      <c r="F102" s="52" t="s">
        <v>56</v>
      </c>
    </row>
    <row r="103" spans="1:6" ht="21.75" customHeight="1" x14ac:dyDescent="0.15">
      <c r="A103" s="52"/>
      <c r="B103" s="52" t="s">
        <v>161</v>
      </c>
      <c r="C103" s="52"/>
      <c r="D103" s="52"/>
      <c r="E103" s="52"/>
      <c r="F103" s="52"/>
    </row>
    <row r="104" spans="1:6" ht="21.75" customHeight="1" x14ac:dyDescent="0.15">
      <c r="A104" s="52"/>
      <c r="B104" s="52"/>
      <c r="C104" s="52"/>
      <c r="D104" s="52"/>
      <c r="E104" s="52"/>
      <c r="F104" s="52"/>
    </row>
    <row r="105" spans="1:6" ht="21.75" customHeight="1" x14ac:dyDescent="0.15">
      <c r="B105" s="48" t="s">
        <v>40</v>
      </c>
      <c r="C105" s="46"/>
      <c r="D105" s="46"/>
      <c r="E105" s="46"/>
    </row>
    <row r="106" spans="1:6" ht="21.75" customHeight="1" x14ac:dyDescent="0.15">
      <c r="A106" s="54"/>
      <c r="B106" s="52"/>
      <c r="C106" s="52"/>
      <c r="D106" s="52"/>
      <c r="E106" s="52"/>
      <c r="F106" s="52"/>
    </row>
    <row r="107" spans="1:6" ht="21.75" customHeight="1" x14ac:dyDescent="0.15">
      <c r="A107" s="224" t="s">
        <v>48</v>
      </c>
      <c r="B107" s="224"/>
      <c r="C107" s="225">
        <f>基本データ入力シート!$B$15</f>
        <v>0</v>
      </c>
      <c r="D107" s="226"/>
      <c r="E107" s="226"/>
      <c r="F107" s="227"/>
    </row>
    <row r="108" spans="1:6" ht="21.75" customHeight="1" x14ac:dyDescent="0.15">
      <c r="A108" s="222" t="s">
        <v>49</v>
      </c>
      <c r="B108" s="222"/>
      <c r="C108" s="224">
        <f>基本データ入力シート!$B$18</f>
        <v>0</v>
      </c>
      <c r="D108" s="224"/>
      <c r="E108" s="228"/>
      <c r="F108" s="56"/>
    </row>
    <row r="109" spans="1:6" ht="21.75" customHeight="1" x14ac:dyDescent="0.15">
      <c r="A109" s="222" t="s">
        <v>51</v>
      </c>
      <c r="B109" s="222"/>
      <c r="C109" s="223">
        <f>基本データ入力シート!$B$22</f>
        <v>0</v>
      </c>
      <c r="D109" s="223"/>
      <c r="E109" s="223"/>
      <c r="F109" s="223"/>
    </row>
    <row r="110" spans="1:6" ht="21.75" customHeight="1" x14ac:dyDescent="0.15">
      <c r="A110" s="222" t="s">
        <v>52</v>
      </c>
      <c r="B110" s="222"/>
      <c r="C110" s="223">
        <f>基本データ入力シート!$B$23</f>
        <v>0</v>
      </c>
      <c r="D110" s="223"/>
      <c r="E110" s="223"/>
      <c r="F110" s="223"/>
    </row>
  </sheetData>
  <mergeCells count="96">
    <mergeCell ref="A9:A10"/>
    <mergeCell ref="F9:F10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  <mergeCell ref="A33:B33"/>
    <mergeCell ref="C33:F3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C28:E28"/>
    <mergeCell ref="A44:A45"/>
    <mergeCell ref="F44:F45"/>
    <mergeCell ref="A34:B34"/>
    <mergeCell ref="C34:E34"/>
    <mergeCell ref="A35:B35"/>
    <mergeCell ref="C35:F35"/>
    <mergeCell ref="A36:B36"/>
    <mergeCell ref="C36:F36"/>
    <mergeCell ref="B38:B39"/>
    <mergeCell ref="C38:F39"/>
    <mergeCell ref="B41:D41"/>
    <mergeCell ref="A46:A47"/>
    <mergeCell ref="F46:F47"/>
    <mergeCell ref="A48:A49"/>
    <mergeCell ref="F48:F49"/>
    <mergeCell ref="A50:A51"/>
    <mergeCell ref="F50:F51"/>
    <mergeCell ref="A52:A53"/>
    <mergeCell ref="F52:F53"/>
    <mergeCell ref="A54:A55"/>
    <mergeCell ref="F54:F55"/>
    <mergeCell ref="A56:A57"/>
    <mergeCell ref="F56:F57"/>
    <mergeCell ref="A58:A59"/>
    <mergeCell ref="F58:F59"/>
    <mergeCell ref="A60:A61"/>
    <mergeCell ref="F60:F61"/>
    <mergeCell ref="A62:A63"/>
    <mergeCell ref="F62:F63"/>
    <mergeCell ref="C65:E65"/>
    <mergeCell ref="A70:B70"/>
    <mergeCell ref="C70:F70"/>
    <mergeCell ref="A71:B71"/>
    <mergeCell ref="C71:E71"/>
    <mergeCell ref="A85:A86"/>
    <mergeCell ref="F85:F86"/>
    <mergeCell ref="A72:B72"/>
    <mergeCell ref="C72:F72"/>
    <mergeCell ref="A73:B73"/>
    <mergeCell ref="C73:F73"/>
    <mergeCell ref="B75:B76"/>
    <mergeCell ref="C75:F76"/>
    <mergeCell ref="B78:D78"/>
    <mergeCell ref="A81:A82"/>
    <mergeCell ref="F81:F82"/>
    <mergeCell ref="A83:A84"/>
    <mergeCell ref="F83:F84"/>
    <mergeCell ref="A87:A88"/>
    <mergeCell ref="F87:F88"/>
    <mergeCell ref="A89:A90"/>
    <mergeCell ref="F89:F90"/>
    <mergeCell ref="A91:A92"/>
    <mergeCell ref="F91:F92"/>
    <mergeCell ref="A93:A94"/>
    <mergeCell ref="F93:F94"/>
    <mergeCell ref="A95:A96"/>
    <mergeCell ref="F95:F96"/>
    <mergeCell ref="A97:A98"/>
    <mergeCell ref="F97:F98"/>
    <mergeCell ref="A109:B109"/>
    <mergeCell ref="C109:F109"/>
    <mergeCell ref="A110:B110"/>
    <mergeCell ref="C110:F110"/>
    <mergeCell ref="A99:A100"/>
    <mergeCell ref="F99:F100"/>
    <mergeCell ref="C102:E102"/>
    <mergeCell ref="A107:B107"/>
    <mergeCell ref="C107:F107"/>
    <mergeCell ref="A108:B108"/>
    <mergeCell ref="C108:E108"/>
  </mergeCells>
  <phoneticPr fontId="4"/>
  <conditionalFormatting sqref="B7:B26 D81:F97 D98 F98 D99:F100">
    <cfRule type="cellIs" dxfId="63" priority="5" operator="equal">
      <formula>0</formula>
    </cfRule>
  </conditionalFormatting>
  <conditionalFormatting sqref="B44:B63">
    <cfRule type="cellIs" dxfId="62" priority="9" operator="equal">
      <formula>0</formula>
    </cfRule>
  </conditionalFormatting>
  <conditionalFormatting sqref="B81:B100">
    <cfRule type="cellIs" dxfId="61" priority="13" operator="equal">
      <formula>0</formula>
    </cfRule>
  </conditionalFormatting>
  <conditionalFormatting sqref="D7:F26">
    <cfRule type="cellIs" dxfId="60" priority="1" operator="equal">
      <formula>0</formula>
    </cfRule>
  </conditionalFormatting>
  <conditionalFormatting sqref="D44:F63">
    <cfRule type="cellIs" dxfId="59" priority="25" operator="equal">
      <formula>0</formula>
    </cfRule>
  </conditionalFormatting>
  <conditionalFormatting sqref="F7:F26">
    <cfRule type="cellIs" dxfId="58" priority="34" operator="equal">
      <formula>"０+$J$12"</formula>
    </cfRule>
  </conditionalFormatting>
  <conditionalFormatting sqref="F44:F63">
    <cfRule type="cellIs" dxfId="57" priority="26" operator="equal">
      <formula>"０+$J$12"</formula>
    </cfRule>
  </conditionalFormatting>
  <conditionalFormatting sqref="F81:F100">
    <cfRule type="cellIs" dxfId="56" priority="18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B5266-3D75-42F8-87A6-0EE181F17025}">
  <sheetPr>
    <tabColor rgb="FF008000"/>
  </sheetPr>
  <dimension ref="A1:F110"/>
  <sheetViews>
    <sheetView workbookViewId="0">
      <selection activeCell="C35" sqref="C35:F35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6" ht="13.5" customHeight="1" x14ac:dyDescent="0.15">
      <c r="B2" s="231"/>
      <c r="C2" s="235"/>
      <c r="D2" s="236"/>
      <c r="E2" s="236"/>
      <c r="F2" s="237"/>
    </row>
    <row r="3" spans="1:6" ht="13.5" customHeight="1" x14ac:dyDescent="0.15">
      <c r="B3" s="43"/>
      <c r="C3" s="43"/>
      <c r="D3" s="43"/>
      <c r="E3" s="44"/>
    </row>
    <row r="4" spans="1:6" ht="21.75" customHeight="1" x14ac:dyDescent="0.15">
      <c r="A4" s="49" t="s">
        <v>41</v>
      </c>
      <c r="B4" s="238" t="s">
        <v>106</v>
      </c>
      <c r="C4" s="239"/>
      <c r="D4" s="240"/>
      <c r="F4" s="50" t="s">
        <v>60</v>
      </c>
    </row>
    <row r="5" spans="1:6" ht="21.75" customHeight="1" x14ac:dyDescent="0.15">
      <c r="A5" s="59">
        <f>COUNTA(B7:B26)</f>
        <v>0</v>
      </c>
    </row>
    <row r="6" spans="1:6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6" ht="24" customHeight="1" x14ac:dyDescent="0.15">
      <c r="A7" s="241">
        <v>1</v>
      </c>
      <c r="B7" s="71"/>
      <c r="C7" s="72" t="str">
        <f>IF(B7="","",基本データ入力シート!$B$16)</f>
        <v/>
      </c>
      <c r="D7" s="71"/>
      <c r="E7" s="86" t="s">
        <v>162</v>
      </c>
      <c r="F7" s="243"/>
    </row>
    <row r="8" spans="1:6" ht="24" customHeight="1" x14ac:dyDescent="0.15">
      <c r="A8" s="242"/>
      <c r="B8" s="73"/>
      <c r="C8" s="74"/>
      <c r="D8" s="73"/>
      <c r="E8" s="87" t="s">
        <v>159</v>
      </c>
      <c r="F8" s="244"/>
    </row>
    <row r="9" spans="1:6" ht="24" customHeight="1" x14ac:dyDescent="0.15">
      <c r="A9" s="241">
        <v>2</v>
      </c>
      <c r="B9" s="71"/>
      <c r="C9" s="72" t="str">
        <f>IF(B9="","",基本データ入力シート!$B$16)</f>
        <v/>
      </c>
      <c r="D9" s="71"/>
      <c r="E9" s="86" t="s">
        <v>159</v>
      </c>
      <c r="F9" s="243"/>
    </row>
    <row r="10" spans="1:6" ht="24" customHeight="1" x14ac:dyDescent="0.15">
      <c r="A10" s="242"/>
      <c r="B10" s="73"/>
      <c r="C10" s="74"/>
      <c r="D10" s="73"/>
      <c r="E10" s="87" t="s">
        <v>159</v>
      </c>
      <c r="F10" s="244"/>
    </row>
    <row r="11" spans="1:6" ht="24" customHeight="1" x14ac:dyDescent="0.15">
      <c r="A11" s="241">
        <v>3</v>
      </c>
      <c r="B11" s="71"/>
      <c r="C11" s="72" t="str">
        <f>IF(B11="","",基本データ入力シート!$B$16)</f>
        <v/>
      </c>
      <c r="D11" s="71"/>
      <c r="E11" s="86" t="s">
        <v>159</v>
      </c>
      <c r="F11" s="243"/>
    </row>
    <row r="12" spans="1:6" ht="24" customHeight="1" x14ac:dyDescent="0.15">
      <c r="A12" s="242"/>
      <c r="B12" s="73"/>
      <c r="C12" s="74"/>
      <c r="D12" s="73"/>
      <c r="E12" s="87" t="s">
        <v>159</v>
      </c>
      <c r="F12" s="244"/>
    </row>
    <row r="13" spans="1:6" ht="24" customHeight="1" x14ac:dyDescent="0.15">
      <c r="A13" s="241">
        <v>4</v>
      </c>
      <c r="B13" s="71"/>
      <c r="C13" s="72" t="str">
        <f>IF(B13="","",基本データ入力シート!$B$16)</f>
        <v/>
      </c>
      <c r="D13" s="71"/>
      <c r="E13" s="86" t="s">
        <v>159</v>
      </c>
      <c r="F13" s="243"/>
    </row>
    <row r="14" spans="1:6" ht="24" customHeight="1" x14ac:dyDescent="0.15">
      <c r="A14" s="242"/>
      <c r="B14" s="73"/>
      <c r="C14" s="74"/>
      <c r="D14" s="73"/>
      <c r="E14" s="87" t="s">
        <v>159</v>
      </c>
      <c r="F14" s="244"/>
    </row>
    <row r="15" spans="1:6" ht="24" customHeight="1" x14ac:dyDescent="0.15">
      <c r="A15" s="241">
        <v>5</v>
      </c>
      <c r="B15" s="71"/>
      <c r="C15" s="72" t="str">
        <f>IF(B15="","",基本データ入力シート!$B$16)</f>
        <v/>
      </c>
      <c r="D15" s="71"/>
      <c r="E15" s="86" t="s">
        <v>159</v>
      </c>
      <c r="F15" s="243"/>
    </row>
    <row r="16" spans="1:6" ht="24" customHeight="1" x14ac:dyDescent="0.15">
      <c r="A16" s="242"/>
      <c r="B16" s="73"/>
      <c r="C16" s="74"/>
      <c r="D16" s="73"/>
      <c r="E16" s="87" t="s">
        <v>159</v>
      </c>
      <c r="F16" s="244"/>
    </row>
    <row r="17" spans="1:6" ht="24" customHeight="1" x14ac:dyDescent="0.15">
      <c r="A17" s="241">
        <v>6</v>
      </c>
      <c r="B17" s="71"/>
      <c r="C17" s="72" t="str">
        <f>IF(B17="","",基本データ入力シート!$B$16)</f>
        <v/>
      </c>
      <c r="D17" s="71"/>
      <c r="E17" s="86" t="s">
        <v>159</v>
      </c>
      <c r="F17" s="243"/>
    </row>
    <row r="18" spans="1:6" ht="24" customHeight="1" x14ac:dyDescent="0.15">
      <c r="A18" s="242"/>
      <c r="B18" s="73"/>
      <c r="C18" s="74"/>
      <c r="D18" s="73"/>
      <c r="E18" s="87" t="s">
        <v>159</v>
      </c>
      <c r="F18" s="244"/>
    </row>
    <row r="19" spans="1:6" ht="24" customHeight="1" x14ac:dyDescent="0.15">
      <c r="A19" s="241">
        <v>7</v>
      </c>
      <c r="B19" s="71"/>
      <c r="C19" s="72" t="str">
        <f>IF(B19="","",基本データ入力シート!$B$16)</f>
        <v/>
      </c>
      <c r="D19" s="71"/>
      <c r="E19" s="86" t="s">
        <v>159</v>
      </c>
      <c r="F19" s="243"/>
    </row>
    <row r="20" spans="1:6" ht="24" customHeight="1" x14ac:dyDescent="0.15">
      <c r="A20" s="242"/>
      <c r="B20" s="73"/>
      <c r="C20" s="74"/>
      <c r="D20" s="73"/>
      <c r="E20" s="87" t="s">
        <v>159</v>
      </c>
      <c r="F20" s="244"/>
    </row>
    <row r="21" spans="1:6" ht="24" customHeight="1" x14ac:dyDescent="0.15">
      <c r="A21" s="241">
        <v>8</v>
      </c>
      <c r="B21" s="71"/>
      <c r="C21" s="72" t="str">
        <f>IF(B21="","",基本データ入力シート!$B$16)</f>
        <v/>
      </c>
      <c r="D21" s="71"/>
      <c r="E21" s="86" t="s">
        <v>159</v>
      </c>
      <c r="F21" s="243"/>
    </row>
    <row r="22" spans="1:6" ht="24" customHeight="1" x14ac:dyDescent="0.15">
      <c r="A22" s="242"/>
      <c r="B22" s="73"/>
      <c r="C22" s="74"/>
      <c r="D22" s="73"/>
      <c r="E22" s="87" t="s">
        <v>159</v>
      </c>
      <c r="F22" s="244"/>
    </row>
    <row r="23" spans="1:6" ht="24" customHeight="1" x14ac:dyDescent="0.15">
      <c r="A23" s="241">
        <v>9</v>
      </c>
      <c r="B23" s="71"/>
      <c r="C23" s="72" t="str">
        <f>IF(B23="","",基本データ入力シート!$B$16)</f>
        <v/>
      </c>
      <c r="D23" s="71"/>
      <c r="E23" s="86" t="s">
        <v>159</v>
      </c>
      <c r="F23" s="243"/>
    </row>
    <row r="24" spans="1:6" ht="24" customHeight="1" x14ac:dyDescent="0.15">
      <c r="A24" s="242"/>
      <c r="B24" s="73"/>
      <c r="C24" s="74"/>
      <c r="D24" s="73"/>
      <c r="E24" s="87" t="s">
        <v>159</v>
      </c>
      <c r="F24" s="244"/>
    </row>
    <row r="25" spans="1:6" ht="24" customHeight="1" x14ac:dyDescent="0.15">
      <c r="A25" s="241">
        <v>10</v>
      </c>
      <c r="B25" s="71"/>
      <c r="C25" s="72" t="str">
        <f>IF(B25="","",基本データ入力シート!$B$16)</f>
        <v/>
      </c>
      <c r="D25" s="71"/>
      <c r="E25" s="86" t="s">
        <v>159</v>
      </c>
      <c r="F25" s="243"/>
    </row>
    <row r="26" spans="1:6" ht="24" customHeight="1" x14ac:dyDescent="0.15">
      <c r="A26" s="242"/>
      <c r="B26" s="73"/>
      <c r="C26" s="74"/>
      <c r="D26" s="73"/>
      <c r="E26" s="87" t="s">
        <v>159</v>
      </c>
      <c r="F26" s="244"/>
    </row>
    <row r="27" spans="1:6" ht="24" customHeight="1" x14ac:dyDescent="0.15">
      <c r="A27" s="51"/>
      <c r="B27" s="51"/>
      <c r="C27" s="51"/>
      <c r="D27" s="51"/>
      <c r="E27" s="51"/>
      <c r="F27" s="51"/>
    </row>
    <row r="28" spans="1:6" ht="21.75" customHeight="1" x14ac:dyDescent="0.15">
      <c r="A28" s="52"/>
      <c r="B28" s="53" t="s">
        <v>63</v>
      </c>
      <c r="C28" s="229">
        <f>基本データ入力シート!$B$17</f>
        <v>0</v>
      </c>
      <c r="D28" s="229"/>
      <c r="E28" s="229"/>
      <c r="F28" s="52" t="s">
        <v>56</v>
      </c>
    </row>
    <row r="29" spans="1:6" ht="21.75" customHeight="1" x14ac:dyDescent="0.15">
      <c r="A29" s="52"/>
      <c r="B29" s="52" t="s">
        <v>161</v>
      </c>
      <c r="C29" s="52"/>
      <c r="D29" s="52"/>
      <c r="E29" s="52"/>
      <c r="F29" s="52"/>
    </row>
    <row r="30" spans="1:6" ht="21.75" customHeight="1" x14ac:dyDescent="0.15">
      <c r="A30" s="52"/>
      <c r="B30" s="52"/>
      <c r="C30" s="52"/>
      <c r="D30" s="52"/>
      <c r="E30" s="52"/>
      <c r="F30" s="52"/>
    </row>
    <row r="31" spans="1:6" ht="21.75" customHeight="1" x14ac:dyDescent="0.15">
      <c r="B31" s="48" t="s">
        <v>40</v>
      </c>
      <c r="C31" s="46"/>
      <c r="D31" s="46"/>
      <c r="E31" s="46"/>
      <c r="F31" s="62">
        <f>A5+A42+A79</f>
        <v>0</v>
      </c>
    </row>
    <row r="32" spans="1:6" ht="21.75" customHeight="1" x14ac:dyDescent="0.15">
      <c r="A32" s="54"/>
      <c r="B32" s="52"/>
      <c r="C32" s="52"/>
      <c r="D32" s="52"/>
      <c r="E32" s="52"/>
      <c r="F32" s="52"/>
    </row>
    <row r="33" spans="1:6" ht="21.75" customHeight="1" x14ac:dyDescent="0.15">
      <c r="A33" s="224" t="s">
        <v>48</v>
      </c>
      <c r="B33" s="224"/>
      <c r="C33" s="225">
        <f>基本データ入力シート!$B$15</f>
        <v>0</v>
      </c>
      <c r="D33" s="226"/>
      <c r="E33" s="226"/>
      <c r="F33" s="227"/>
    </row>
    <row r="34" spans="1:6" ht="21.75" customHeight="1" x14ac:dyDescent="0.15">
      <c r="A34" s="222" t="s">
        <v>49</v>
      </c>
      <c r="B34" s="222"/>
      <c r="C34" s="224">
        <f>基本データ入力シート!$B$18</f>
        <v>0</v>
      </c>
      <c r="D34" s="224"/>
      <c r="E34" s="228"/>
      <c r="F34" s="56"/>
    </row>
    <row r="35" spans="1:6" ht="21.75" customHeight="1" x14ac:dyDescent="0.15">
      <c r="A35" s="222" t="s">
        <v>51</v>
      </c>
      <c r="B35" s="222"/>
      <c r="C35" s="223">
        <f>基本データ入力シート!$B$22</f>
        <v>0</v>
      </c>
      <c r="D35" s="223"/>
      <c r="E35" s="223"/>
      <c r="F35" s="223"/>
    </row>
    <row r="36" spans="1:6" ht="21.75" customHeight="1" x14ac:dyDescent="0.15">
      <c r="A36" s="222" t="s">
        <v>52</v>
      </c>
      <c r="B36" s="222"/>
      <c r="C36" s="223">
        <f>基本データ入力シート!$B$23</f>
        <v>0</v>
      </c>
      <c r="D36" s="223"/>
      <c r="E36" s="223"/>
      <c r="F36" s="223"/>
    </row>
    <row r="38" spans="1:6" ht="13.5" customHeight="1" x14ac:dyDescent="0.15">
      <c r="B38" s="230" t="s">
        <v>39</v>
      </c>
      <c r="C38" s="232" t="str">
        <f>基本データ入力シート!$B$2</f>
        <v>第７７回滋賀県総合バドミントン選手権大会</v>
      </c>
      <c r="D38" s="233"/>
      <c r="E38" s="233"/>
      <c r="F38" s="234"/>
    </row>
    <row r="39" spans="1:6" ht="13.5" customHeight="1" x14ac:dyDescent="0.15">
      <c r="B39" s="231"/>
      <c r="C39" s="235"/>
      <c r="D39" s="236"/>
      <c r="E39" s="236"/>
      <c r="F39" s="237"/>
    </row>
    <row r="40" spans="1:6" ht="13.5" customHeight="1" x14ac:dyDescent="0.15">
      <c r="B40" s="43"/>
      <c r="C40" s="43"/>
      <c r="D40" s="43"/>
      <c r="E40" s="44"/>
    </row>
    <row r="41" spans="1:6" ht="21.75" customHeight="1" x14ac:dyDescent="0.15">
      <c r="A41" s="49" t="s">
        <v>41</v>
      </c>
      <c r="B41" s="238" t="str">
        <f>B4</f>
        <v>ジュニアＤ：男子ダブルス</v>
      </c>
      <c r="C41" s="239"/>
      <c r="D41" s="240"/>
      <c r="E41" s="45"/>
      <c r="F41" s="50" t="s">
        <v>61</v>
      </c>
    </row>
    <row r="42" spans="1:6" ht="21.75" customHeight="1" x14ac:dyDescent="0.15">
      <c r="A42" s="59">
        <f>COUNTA(B44:B64)</f>
        <v>0</v>
      </c>
    </row>
    <row r="43" spans="1:6" ht="19.5" customHeight="1" x14ac:dyDescent="0.15">
      <c r="A43" s="57" t="s">
        <v>42</v>
      </c>
      <c r="B43" s="57" t="s">
        <v>43</v>
      </c>
      <c r="C43" s="57" t="s">
        <v>57</v>
      </c>
      <c r="D43" s="57" t="s">
        <v>44</v>
      </c>
      <c r="E43" s="115" t="s">
        <v>88</v>
      </c>
      <c r="F43" s="57" t="s">
        <v>45</v>
      </c>
    </row>
    <row r="44" spans="1:6" ht="24" customHeight="1" x14ac:dyDescent="0.15">
      <c r="A44" s="241">
        <v>11</v>
      </c>
      <c r="B44" s="71"/>
      <c r="C44" s="72" t="str">
        <f>IF(B44="","",基本データ入力シート!$B$16)</f>
        <v/>
      </c>
      <c r="D44" s="71"/>
      <c r="E44" s="86" t="s">
        <v>159</v>
      </c>
      <c r="F44" s="243"/>
    </row>
    <row r="45" spans="1:6" ht="24" customHeight="1" x14ac:dyDescent="0.15">
      <c r="A45" s="242"/>
      <c r="B45" s="73"/>
      <c r="C45" s="74"/>
      <c r="D45" s="73"/>
      <c r="E45" s="87" t="s">
        <v>159</v>
      </c>
      <c r="F45" s="244"/>
    </row>
    <row r="46" spans="1:6" ht="24" customHeight="1" x14ac:dyDescent="0.15">
      <c r="A46" s="241">
        <v>12</v>
      </c>
      <c r="B46" s="71"/>
      <c r="C46" s="72" t="str">
        <f>IF(B46="","",基本データ入力シート!$B$16)</f>
        <v/>
      </c>
      <c r="D46" s="71"/>
      <c r="E46" s="86" t="s">
        <v>159</v>
      </c>
      <c r="F46" s="243"/>
    </row>
    <row r="47" spans="1:6" ht="24" customHeight="1" x14ac:dyDescent="0.15">
      <c r="A47" s="242"/>
      <c r="B47" s="73"/>
      <c r="C47" s="74"/>
      <c r="D47" s="73"/>
      <c r="E47" s="87" t="s">
        <v>159</v>
      </c>
      <c r="F47" s="244"/>
    </row>
    <row r="48" spans="1:6" ht="24" customHeight="1" x14ac:dyDescent="0.15">
      <c r="A48" s="241">
        <v>13</v>
      </c>
      <c r="B48" s="71"/>
      <c r="C48" s="72" t="str">
        <f>IF(B48="","",基本データ入力シート!$B$16)</f>
        <v/>
      </c>
      <c r="D48" s="71"/>
      <c r="E48" s="86" t="s">
        <v>159</v>
      </c>
      <c r="F48" s="243"/>
    </row>
    <row r="49" spans="1:6" ht="24" customHeight="1" x14ac:dyDescent="0.15">
      <c r="A49" s="242"/>
      <c r="B49" s="73"/>
      <c r="C49" s="74"/>
      <c r="D49" s="73"/>
      <c r="E49" s="87" t="s">
        <v>159</v>
      </c>
      <c r="F49" s="244"/>
    </row>
    <row r="50" spans="1:6" ht="24" customHeight="1" x14ac:dyDescent="0.15">
      <c r="A50" s="241">
        <v>14</v>
      </c>
      <c r="B50" s="71"/>
      <c r="C50" s="72" t="str">
        <f>IF(B50="","",基本データ入力シート!$B$16)</f>
        <v/>
      </c>
      <c r="D50" s="71"/>
      <c r="E50" s="86" t="s">
        <v>159</v>
      </c>
      <c r="F50" s="243"/>
    </row>
    <row r="51" spans="1:6" ht="24" customHeight="1" x14ac:dyDescent="0.15">
      <c r="A51" s="242"/>
      <c r="B51" s="73"/>
      <c r="C51" s="74"/>
      <c r="D51" s="73"/>
      <c r="E51" s="87" t="s">
        <v>159</v>
      </c>
      <c r="F51" s="244"/>
    </row>
    <row r="52" spans="1:6" ht="24" customHeight="1" x14ac:dyDescent="0.15">
      <c r="A52" s="241">
        <v>15</v>
      </c>
      <c r="B52" s="71"/>
      <c r="C52" s="72" t="str">
        <f>IF(B52="","",基本データ入力シート!$B$16)</f>
        <v/>
      </c>
      <c r="D52" s="71"/>
      <c r="E52" s="86" t="s">
        <v>159</v>
      </c>
      <c r="F52" s="243"/>
    </row>
    <row r="53" spans="1:6" ht="24" customHeight="1" x14ac:dyDescent="0.15">
      <c r="A53" s="242"/>
      <c r="B53" s="73"/>
      <c r="C53" s="74"/>
      <c r="D53" s="73"/>
      <c r="E53" s="87" t="s">
        <v>159</v>
      </c>
      <c r="F53" s="244"/>
    </row>
    <row r="54" spans="1:6" ht="24" customHeight="1" x14ac:dyDescent="0.15">
      <c r="A54" s="241">
        <v>16</v>
      </c>
      <c r="B54" s="71"/>
      <c r="C54" s="72" t="str">
        <f>IF(B54="","",基本データ入力シート!$B$16)</f>
        <v/>
      </c>
      <c r="D54" s="71"/>
      <c r="E54" s="86" t="s">
        <v>159</v>
      </c>
      <c r="F54" s="243"/>
    </row>
    <row r="55" spans="1:6" ht="24" customHeight="1" x14ac:dyDescent="0.15">
      <c r="A55" s="242"/>
      <c r="B55" s="73"/>
      <c r="C55" s="74"/>
      <c r="D55" s="73"/>
      <c r="E55" s="87" t="s">
        <v>159</v>
      </c>
      <c r="F55" s="244"/>
    </row>
    <row r="56" spans="1:6" ht="24" customHeight="1" x14ac:dyDescent="0.15">
      <c r="A56" s="241">
        <v>17</v>
      </c>
      <c r="B56" s="71"/>
      <c r="C56" s="72" t="str">
        <f>IF(B56="","",基本データ入力シート!$B$16)</f>
        <v/>
      </c>
      <c r="D56" s="71"/>
      <c r="E56" s="86" t="s">
        <v>159</v>
      </c>
      <c r="F56" s="243"/>
    </row>
    <row r="57" spans="1:6" ht="24" customHeight="1" x14ac:dyDescent="0.15">
      <c r="A57" s="242"/>
      <c r="B57" s="73"/>
      <c r="C57" s="74"/>
      <c r="D57" s="73"/>
      <c r="E57" s="87" t="s">
        <v>159</v>
      </c>
      <c r="F57" s="244"/>
    </row>
    <row r="58" spans="1:6" ht="24" customHeight="1" x14ac:dyDescent="0.15">
      <c r="A58" s="241">
        <v>18</v>
      </c>
      <c r="B58" s="71"/>
      <c r="C58" s="72" t="str">
        <f>IF(B58="","",基本データ入力シート!$B$16)</f>
        <v/>
      </c>
      <c r="D58" s="71"/>
      <c r="E58" s="86" t="s">
        <v>159</v>
      </c>
      <c r="F58" s="243"/>
    </row>
    <row r="59" spans="1:6" ht="24" customHeight="1" x14ac:dyDescent="0.15">
      <c r="A59" s="242"/>
      <c r="B59" s="73"/>
      <c r="C59" s="74"/>
      <c r="D59" s="73"/>
      <c r="E59" s="87" t="s">
        <v>159</v>
      </c>
      <c r="F59" s="244"/>
    </row>
    <row r="60" spans="1:6" ht="24" customHeight="1" x14ac:dyDescent="0.15">
      <c r="A60" s="241">
        <v>19</v>
      </c>
      <c r="B60" s="71"/>
      <c r="C60" s="72" t="str">
        <f>IF(B60="","",基本データ入力シート!$B$16)</f>
        <v/>
      </c>
      <c r="D60" s="71"/>
      <c r="E60" s="86" t="s">
        <v>159</v>
      </c>
      <c r="F60" s="243"/>
    </row>
    <row r="61" spans="1:6" ht="24" customHeight="1" x14ac:dyDescent="0.15">
      <c r="A61" s="242"/>
      <c r="B61" s="73"/>
      <c r="C61" s="74"/>
      <c r="D61" s="73"/>
      <c r="E61" s="87" t="s">
        <v>159</v>
      </c>
      <c r="F61" s="244"/>
    </row>
    <row r="62" spans="1:6" ht="24" customHeight="1" x14ac:dyDescent="0.15">
      <c r="A62" s="241">
        <v>20</v>
      </c>
      <c r="B62" s="71"/>
      <c r="C62" s="72" t="str">
        <f>IF(B62="","",基本データ入力シート!$B$16)</f>
        <v/>
      </c>
      <c r="D62" s="71"/>
      <c r="E62" s="86" t="s">
        <v>159</v>
      </c>
      <c r="F62" s="243"/>
    </row>
    <row r="63" spans="1:6" ht="24" customHeight="1" x14ac:dyDescent="0.15">
      <c r="A63" s="242"/>
      <c r="B63" s="73"/>
      <c r="C63" s="74"/>
      <c r="D63" s="73"/>
      <c r="E63" s="87" t="s">
        <v>159</v>
      </c>
      <c r="F63" s="244"/>
    </row>
    <row r="64" spans="1:6" ht="24" customHeight="1" x14ac:dyDescent="0.15">
      <c r="A64" s="51"/>
      <c r="B64" s="51"/>
      <c r="C64" s="51"/>
      <c r="D64" s="51"/>
      <c r="E64" s="51"/>
      <c r="F64" s="51"/>
    </row>
    <row r="65" spans="1:6" ht="21.75" customHeight="1" x14ac:dyDescent="0.15">
      <c r="A65" s="52"/>
      <c r="B65" s="53" t="s">
        <v>63</v>
      </c>
      <c r="C65" s="229">
        <f>基本データ入力シート!$B$17</f>
        <v>0</v>
      </c>
      <c r="D65" s="229"/>
      <c r="E65" s="229"/>
      <c r="F65" s="52" t="s">
        <v>56</v>
      </c>
    </row>
    <row r="66" spans="1:6" ht="21.75" customHeight="1" x14ac:dyDescent="0.15">
      <c r="A66" s="52"/>
      <c r="B66" s="52" t="s">
        <v>161</v>
      </c>
      <c r="C66" s="52"/>
      <c r="D66" s="52"/>
      <c r="E66" s="52"/>
      <c r="F66" s="52"/>
    </row>
    <row r="67" spans="1:6" ht="21.75" customHeight="1" x14ac:dyDescent="0.15">
      <c r="A67" s="52"/>
      <c r="B67" s="52"/>
      <c r="C67" s="52"/>
      <c r="D67" s="52"/>
      <c r="E67" s="52"/>
      <c r="F67" s="52"/>
    </row>
    <row r="68" spans="1:6" ht="21.75" customHeight="1" x14ac:dyDescent="0.15">
      <c r="B68" s="48" t="s">
        <v>40</v>
      </c>
      <c r="C68" s="46"/>
      <c r="D68" s="46"/>
      <c r="E68" s="46"/>
    </row>
    <row r="69" spans="1:6" ht="21.75" customHeight="1" x14ac:dyDescent="0.15">
      <c r="A69" s="54"/>
      <c r="B69" s="52"/>
      <c r="C69" s="52"/>
      <c r="D69" s="52"/>
      <c r="E69" s="52"/>
      <c r="F69" s="52"/>
    </row>
    <row r="70" spans="1:6" ht="21.75" customHeight="1" x14ac:dyDescent="0.15">
      <c r="A70" s="224" t="s">
        <v>48</v>
      </c>
      <c r="B70" s="224"/>
      <c r="C70" s="225">
        <f>基本データ入力シート!$B$15</f>
        <v>0</v>
      </c>
      <c r="D70" s="226"/>
      <c r="E70" s="226"/>
      <c r="F70" s="227"/>
    </row>
    <row r="71" spans="1:6" ht="21.75" customHeight="1" x14ac:dyDescent="0.15">
      <c r="A71" s="222" t="s">
        <v>49</v>
      </c>
      <c r="B71" s="222"/>
      <c r="C71" s="224">
        <f>基本データ入力シート!$B$18</f>
        <v>0</v>
      </c>
      <c r="D71" s="224"/>
      <c r="E71" s="228"/>
      <c r="F71" s="56"/>
    </row>
    <row r="72" spans="1:6" ht="21.75" customHeight="1" x14ac:dyDescent="0.15">
      <c r="A72" s="222" t="s">
        <v>51</v>
      </c>
      <c r="B72" s="222"/>
      <c r="C72" s="223">
        <f>基本データ入力シート!$B$22</f>
        <v>0</v>
      </c>
      <c r="D72" s="223"/>
      <c r="E72" s="223"/>
      <c r="F72" s="223"/>
    </row>
    <row r="73" spans="1:6" ht="21.75" customHeight="1" x14ac:dyDescent="0.15">
      <c r="A73" s="222" t="s">
        <v>52</v>
      </c>
      <c r="B73" s="222"/>
      <c r="C73" s="223">
        <f>基本データ入力シート!$B$23</f>
        <v>0</v>
      </c>
      <c r="D73" s="223"/>
      <c r="E73" s="223"/>
      <c r="F73" s="223"/>
    </row>
    <row r="75" spans="1:6" ht="13.5" customHeight="1" x14ac:dyDescent="0.15">
      <c r="B75" s="230" t="s">
        <v>39</v>
      </c>
      <c r="C75" s="232" t="str">
        <f>基本データ入力シート!$B$2</f>
        <v>第７７回滋賀県総合バドミントン選手権大会</v>
      </c>
      <c r="D75" s="233"/>
      <c r="E75" s="233"/>
      <c r="F75" s="234"/>
    </row>
    <row r="76" spans="1:6" ht="13.5" customHeight="1" x14ac:dyDescent="0.15">
      <c r="B76" s="231"/>
      <c r="C76" s="235"/>
      <c r="D76" s="236"/>
      <c r="E76" s="236"/>
      <c r="F76" s="237"/>
    </row>
    <row r="77" spans="1:6" ht="13.5" customHeight="1" x14ac:dyDescent="0.15">
      <c r="B77" s="43"/>
      <c r="C77" s="43"/>
      <c r="D77" s="43"/>
      <c r="E77" s="44"/>
    </row>
    <row r="78" spans="1:6" ht="21.75" customHeight="1" x14ac:dyDescent="0.15">
      <c r="A78" s="49" t="s">
        <v>41</v>
      </c>
      <c r="B78" s="238" t="str">
        <f>B4</f>
        <v>ジュニアＤ：男子ダブルス</v>
      </c>
      <c r="C78" s="239"/>
      <c r="D78" s="240"/>
      <c r="E78" s="45"/>
      <c r="F78" s="50" t="s">
        <v>62</v>
      </c>
    </row>
    <row r="79" spans="1:6" ht="21.75" customHeight="1" x14ac:dyDescent="0.15">
      <c r="A79" s="59">
        <f>COUNTA(B81:B101)</f>
        <v>0</v>
      </c>
    </row>
    <row r="80" spans="1:6" ht="19.5" customHeight="1" x14ac:dyDescent="0.15">
      <c r="A80" s="57" t="s">
        <v>42</v>
      </c>
      <c r="B80" s="57" t="s">
        <v>43</v>
      </c>
      <c r="C80" s="57" t="s">
        <v>57</v>
      </c>
      <c r="D80" s="57" t="s">
        <v>44</v>
      </c>
      <c r="E80" s="57" t="s">
        <v>88</v>
      </c>
      <c r="F80" s="57" t="s">
        <v>45</v>
      </c>
    </row>
    <row r="81" spans="1:6" ht="24" customHeight="1" x14ac:dyDescent="0.15">
      <c r="A81" s="241">
        <v>21</v>
      </c>
      <c r="B81" s="71"/>
      <c r="C81" s="72" t="str">
        <f>IF(B81="","",基本データ入力シート!$B$16)</f>
        <v/>
      </c>
      <c r="D81" s="71"/>
      <c r="E81" s="86" t="s">
        <v>159</v>
      </c>
      <c r="F81" s="243"/>
    </row>
    <row r="82" spans="1:6" ht="24" customHeight="1" x14ac:dyDescent="0.15">
      <c r="A82" s="242"/>
      <c r="B82" s="73"/>
      <c r="C82" s="74"/>
      <c r="D82" s="73"/>
      <c r="E82" s="87" t="s">
        <v>159</v>
      </c>
      <c r="F82" s="244"/>
    </row>
    <row r="83" spans="1:6" ht="24" customHeight="1" x14ac:dyDescent="0.15">
      <c r="A83" s="241">
        <v>22</v>
      </c>
      <c r="B83" s="71"/>
      <c r="C83" s="72" t="str">
        <f>IF(B83="","",基本データ入力シート!$B$16)</f>
        <v/>
      </c>
      <c r="D83" s="71"/>
      <c r="E83" s="86" t="s">
        <v>159</v>
      </c>
      <c r="F83" s="243"/>
    </row>
    <row r="84" spans="1:6" ht="24" customHeight="1" x14ac:dyDescent="0.15">
      <c r="A84" s="242"/>
      <c r="B84" s="73"/>
      <c r="C84" s="74"/>
      <c r="D84" s="73"/>
      <c r="E84" s="87" t="s">
        <v>159</v>
      </c>
      <c r="F84" s="244"/>
    </row>
    <row r="85" spans="1:6" ht="24" customHeight="1" x14ac:dyDescent="0.15">
      <c r="A85" s="241">
        <v>23</v>
      </c>
      <c r="B85" s="71"/>
      <c r="C85" s="72" t="str">
        <f>IF(B85="","",基本データ入力シート!$B$16)</f>
        <v/>
      </c>
      <c r="D85" s="71"/>
      <c r="E85" s="86" t="s">
        <v>159</v>
      </c>
      <c r="F85" s="243"/>
    </row>
    <row r="86" spans="1:6" ht="24" customHeight="1" x14ac:dyDescent="0.15">
      <c r="A86" s="242"/>
      <c r="B86" s="73"/>
      <c r="C86" s="74"/>
      <c r="D86" s="73"/>
      <c r="E86" s="87" t="s">
        <v>159</v>
      </c>
      <c r="F86" s="244"/>
    </row>
    <row r="87" spans="1:6" ht="24" customHeight="1" x14ac:dyDescent="0.15">
      <c r="A87" s="241">
        <v>24</v>
      </c>
      <c r="B87" s="71"/>
      <c r="C87" s="72" t="str">
        <f>IF(B87="","",基本データ入力シート!$B$16)</f>
        <v/>
      </c>
      <c r="D87" s="71"/>
      <c r="E87" s="86" t="s">
        <v>159</v>
      </c>
      <c r="F87" s="243"/>
    </row>
    <row r="88" spans="1:6" ht="24" customHeight="1" x14ac:dyDescent="0.15">
      <c r="A88" s="242"/>
      <c r="B88" s="73"/>
      <c r="C88" s="74"/>
      <c r="D88" s="73"/>
      <c r="E88" s="87" t="s">
        <v>159</v>
      </c>
      <c r="F88" s="244"/>
    </row>
    <row r="89" spans="1:6" ht="24" customHeight="1" x14ac:dyDescent="0.15">
      <c r="A89" s="241">
        <v>25</v>
      </c>
      <c r="B89" s="71"/>
      <c r="C89" s="72" t="str">
        <f>IF(B89="","",基本データ入力シート!$B$16)</f>
        <v/>
      </c>
      <c r="D89" s="71"/>
      <c r="E89" s="86" t="s">
        <v>159</v>
      </c>
      <c r="F89" s="243"/>
    </row>
    <row r="90" spans="1:6" ht="24" customHeight="1" x14ac:dyDescent="0.15">
      <c r="A90" s="242"/>
      <c r="B90" s="73"/>
      <c r="C90" s="74"/>
      <c r="D90" s="73"/>
      <c r="E90" s="87" t="s">
        <v>159</v>
      </c>
      <c r="F90" s="244"/>
    </row>
    <row r="91" spans="1:6" ht="24" customHeight="1" x14ac:dyDescent="0.15">
      <c r="A91" s="241">
        <v>26</v>
      </c>
      <c r="B91" s="71"/>
      <c r="C91" s="72" t="str">
        <f>IF(B91="","",基本データ入力シート!$B$16)</f>
        <v/>
      </c>
      <c r="D91" s="71"/>
      <c r="E91" s="86" t="s">
        <v>159</v>
      </c>
      <c r="F91" s="243"/>
    </row>
    <row r="92" spans="1:6" ht="24" customHeight="1" x14ac:dyDescent="0.15">
      <c r="A92" s="242"/>
      <c r="B92" s="73"/>
      <c r="C92" s="74"/>
      <c r="D92" s="73"/>
      <c r="E92" s="87" t="s">
        <v>159</v>
      </c>
      <c r="F92" s="244"/>
    </row>
    <row r="93" spans="1:6" ht="24" customHeight="1" x14ac:dyDescent="0.15">
      <c r="A93" s="241">
        <v>27</v>
      </c>
      <c r="B93" s="71"/>
      <c r="C93" s="72" t="str">
        <f>IF(B93="","",基本データ入力シート!$B$16)</f>
        <v/>
      </c>
      <c r="D93" s="71"/>
      <c r="E93" s="86" t="s">
        <v>159</v>
      </c>
      <c r="F93" s="243"/>
    </row>
    <row r="94" spans="1:6" ht="24" customHeight="1" x14ac:dyDescent="0.15">
      <c r="A94" s="242"/>
      <c r="B94" s="73"/>
      <c r="C94" s="74"/>
      <c r="D94" s="73"/>
      <c r="E94" s="87" t="s">
        <v>159</v>
      </c>
      <c r="F94" s="244"/>
    </row>
    <row r="95" spans="1:6" ht="24" customHeight="1" x14ac:dyDescent="0.15">
      <c r="A95" s="241">
        <v>28</v>
      </c>
      <c r="B95" s="71"/>
      <c r="C95" s="72" t="str">
        <f>IF(B95="","",基本データ入力シート!$B$16)</f>
        <v/>
      </c>
      <c r="D95" s="71"/>
      <c r="E95" s="86" t="s">
        <v>159</v>
      </c>
      <c r="F95" s="243"/>
    </row>
    <row r="96" spans="1:6" ht="24" customHeight="1" x14ac:dyDescent="0.15">
      <c r="A96" s="242"/>
      <c r="B96" s="73"/>
      <c r="C96" s="74"/>
      <c r="D96" s="73"/>
      <c r="E96" s="87" t="s">
        <v>159</v>
      </c>
      <c r="F96" s="244"/>
    </row>
    <row r="97" spans="1:6" ht="24" customHeight="1" x14ac:dyDescent="0.15">
      <c r="A97" s="241">
        <v>29</v>
      </c>
      <c r="B97" s="71"/>
      <c r="C97" s="72" t="str">
        <f>IF(B97="","",基本データ入力シート!$B$16)</f>
        <v/>
      </c>
      <c r="D97" s="71"/>
      <c r="E97" s="86" t="s">
        <v>159</v>
      </c>
      <c r="F97" s="243"/>
    </row>
    <row r="98" spans="1:6" ht="24" customHeight="1" x14ac:dyDescent="0.15">
      <c r="A98" s="242"/>
      <c r="B98" s="73"/>
      <c r="C98" s="74"/>
      <c r="D98" s="73"/>
      <c r="F98" s="244"/>
    </row>
    <row r="99" spans="1:6" ht="24" customHeight="1" x14ac:dyDescent="0.15">
      <c r="A99" s="241">
        <v>30</v>
      </c>
      <c r="B99" s="71"/>
      <c r="C99" s="72" t="str">
        <f>IF(B99="","",基本データ入力シート!$B$16)</f>
        <v/>
      </c>
      <c r="D99" s="71"/>
      <c r="E99" s="86" t="s">
        <v>159</v>
      </c>
      <c r="F99" s="243"/>
    </row>
    <row r="100" spans="1:6" ht="24" customHeight="1" x14ac:dyDescent="0.15">
      <c r="A100" s="242"/>
      <c r="B100" s="73"/>
      <c r="C100" s="74"/>
      <c r="D100" s="73"/>
      <c r="E100" s="87" t="s">
        <v>159</v>
      </c>
      <c r="F100" s="244"/>
    </row>
    <row r="101" spans="1:6" ht="24" customHeight="1" x14ac:dyDescent="0.15">
      <c r="A101" s="51"/>
      <c r="B101" s="51"/>
      <c r="C101" s="51"/>
      <c r="D101" s="51"/>
      <c r="E101" s="51"/>
      <c r="F101" s="51"/>
    </row>
    <row r="102" spans="1:6" ht="21.75" customHeight="1" x14ac:dyDescent="0.15">
      <c r="A102" s="52"/>
      <c r="B102" s="53" t="s">
        <v>63</v>
      </c>
      <c r="C102" s="229">
        <f>基本データ入力シート!$B$17</f>
        <v>0</v>
      </c>
      <c r="D102" s="229"/>
      <c r="E102" s="229"/>
      <c r="F102" s="52" t="s">
        <v>56</v>
      </c>
    </row>
    <row r="103" spans="1:6" ht="21.75" customHeight="1" x14ac:dyDescent="0.15">
      <c r="A103" s="52"/>
      <c r="B103" s="52" t="s">
        <v>161</v>
      </c>
      <c r="C103" s="52"/>
      <c r="D103" s="52"/>
      <c r="E103" s="52"/>
      <c r="F103" s="52"/>
    </row>
    <row r="104" spans="1:6" ht="21.75" customHeight="1" x14ac:dyDescent="0.15">
      <c r="A104" s="52"/>
      <c r="B104" s="52"/>
      <c r="C104" s="52"/>
      <c r="D104" s="52"/>
      <c r="E104" s="52"/>
      <c r="F104" s="52"/>
    </row>
    <row r="105" spans="1:6" ht="21.75" customHeight="1" x14ac:dyDescent="0.15">
      <c r="B105" s="48" t="s">
        <v>40</v>
      </c>
      <c r="C105" s="46"/>
      <c r="D105" s="46"/>
      <c r="E105" s="46"/>
    </row>
    <row r="106" spans="1:6" ht="21.75" customHeight="1" x14ac:dyDescent="0.15">
      <c r="A106" s="54"/>
      <c r="B106" s="52"/>
      <c r="C106" s="52"/>
      <c r="D106" s="52"/>
      <c r="E106" s="52"/>
      <c r="F106" s="52"/>
    </row>
    <row r="107" spans="1:6" ht="21.75" customHeight="1" x14ac:dyDescent="0.15">
      <c r="A107" s="224" t="s">
        <v>48</v>
      </c>
      <c r="B107" s="224"/>
      <c r="C107" s="225">
        <f>基本データ入力シート!$B$15</f>
        <v>0</v>
      </c>
      <c r="D107" s="226"/>
      <c r="E107" s="226"/>
      <c r="F107" s="227"/>
    </row>
    <row r="108" spans="1:6" ht="21.75" customHeight="1" x14ac:dyDescent="0.15">
      <c r="A108" s="222" t="s">
        <v>49</v>
      </c>
      <c r="B108" s="222"/>
      <c r="C108" s="224">
        <f>基本データ入力シート!$B$18</f>
        <v>0</v>
      </c>
      <c r="D108" s="224"/>
      <c r="E108" s="228"/>
      <c r="F108" s="56"/>
    </row>
    <row r="109" spans="1:6" ht="21.75" customHeight="1" x14ac:dyDescent="0.15">
      <c r="A109" s="222" t="s">
        <v>51</v>
      </c>
      <c r="B109" s="222"/>
      <c r="C109" s="223">
        <f>基本データ入力シート!$B$22</f>
        <v>0</v>
      </c>
      <c r="D109" s="223"/>
      <c r="E109" s="223"/>
      <c r="F109" s="223"/>
    </row>
    <row r="110" spans="1:6" ht="21.75" customHeight="1" x14ac:dyDescent="0.15">
      <c r="A110" s="222" t="s">
        <v>52</v>
      </c>
      <c r="B110" s="222"/>
      <c r="C110" s="223">
        <f>基本データ入力シート!$B$23</f>
        <v>0</v>
      </c>
      <c r="D110" s="223"/>
      <c r="E110" s="223"/>
      <c r="F110" s="223"/>
    </row>
  </sheetData>
  <mergeCells count="96">
    <mergeCell ref="A109:B109"/>
    <mergeCell ref="C109:F109"/>
    <mergeCell ref="A110:B110"/>
    <mergeCell ref="C110:F110"/>
    <mergeCell ref="A99:A100"/>
    <mergeCell ref="F99:F100"/>
    <mergeCell ref="C102:E102"/>
    <mergeCell ref="A107:B107"/>
    <mergeCell ref="C107:F107"/>
    <mergeCell ref="A108:B108"/>
    <mergeCell ref="C108:E108"/>
    <mergeCell ref="A87:A88"/>
    <mergeCell ref="F87:F88"/>
    <mergeCell ref="A89:A90"/>
    <mergeCell ref="F89:F90"/>
    <mergeCell ref="A91:A92"/>
    <mergeCell ref="F91:F92"/>
    <mergeCell ref="A93:A94"/>
    <mergeCell ref="F93:F94"/>
    <mergeCell ref="A95:A96"/>
    <mergeCell ref="F95:F96"/>
    <mergeCell ref="A97:A98"/>
    <mergeCell ref="F97:F98"/>
    <mergeCell ref="A85:A86"/>
    <mergeCell ref="F85:F86"/>
    <mergeCell ref="A72:B72"/>
    <mergeCell ref="C72:F72"/>
    <mergeCell ref="A73:B73"/>
    <mergeCell ref="C73:F73"/>
    <mergeCell ref="B75:B76"/>
    <mergeCell ref="C75:F76"/>
    <mergeCell ref="B78:D78"/>
    <mergeCell ref="A81:A82"/>
    <mergeCell ref="F81:F82"/>
    <mergeCell ref="A83:A84"/>
    <mergeCell ref="F83:F84"/>
    <mergeCell ref="A58:A59"/>
    <mergeCell ref="F58:F59"/>
    <mergeCell ref="A60:A61"/>
    <mergeCell ref="F60:F61"/>
    <mergeCell ref="A62:A63"/>
    <mergeCell ref="F62:F63"/>
    <mergeCell ref="C65:E65"/>
    <mergeCell ref="A70:B70"/>
    <mergeCell ref="C70:F70"/>
    <mergeCell ref="A71:B71"/>
    <mergeCell ref="C71:E71"/>
    <mergeCell ref="A46:A47"/>
    <mergeCell ref="F46:F47"/>
    <mergeCell ref="A48:A49"/>
    <mergeCell ref="F48:F49"/>
    <mergeCell ref="A50:A51"/>
    <mergeCell ref="F50:F51"/>
    <mergeCell ref="A52:A53"/>
    <mergeCell ref="F52:F53"/>
    <mergeCell ref="A54:A55"/>
    <mergeCell ref="F54:F55"/>
    <mergeCell ref="A56:A57"/>
    <mergeCell ref="F56:F57"/>
    <mergeCell ref="A44:A45"/>
    <mergeCell ref="F44:F45"/>
    <mergeCell ref="A34:B34"/>
    <mergeCell ref="C34:E34"/>
    <mergeCell ref="A35:B35"/>
    <mergeCell ref="C35:F35"/>
    <mergeCell ref="A36:B36"/>
    <mergeCell ref="C36:F36"/>
    <mergeCell ref="B38:B39"/>
    <mergeCell ref="C38:F39"/>
    <mergeCell ref="B41:D41"/>
    <mergeCell ref="C28:E28"/>
    <mergeCell ref="A33:B33"/>
    <mergeCell ref="C33:F33"/>
    <mergeCell ref="A17:A18"/>
    <mergeCell ref="F17:F18"/>
    <mergeCell ref="A19:A20"/>
    <mergeCell ref="F19:F20"/>
    <mergeCell ref="A21:A22"/>
    <mergeCell ref="F21:F22"/>
    <mergeCell ref="A9:A10"/>
    <mergeCell ref="F9:F10"/>
    <mergeCell ref="A23:A24"/>
    <mergeCell ref="F23:F24"/>
    <mergeCell ref="A25:A26"/>
    <mergeCell ref="F25:F26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</mergeCells>
  <phoneticPr fontId="4"/>
  <conditionalFormatting sqref="B7:B26 D81:F97 D98 F98 D99:F100">
    <cfRule type="cellIs" dxfId="55" priority="1" operator="equal">
      <formula>0</formula>
    </cfRule>
  </conditionalFormatting>
  <conditionalFormatting sqref="B44:B63">
    <cfRule type="cellIs" dxfId="54" priority="5" operator="equal">
      <formula>0</formula>
    </cfRule>
  </conditionalFormatting>
  <conditionalFormatting sqref="B81:B100">
    <cfRule type="cellIs" dxfId="53" priority="9" operator="equal">
      <formula>0</formula>
    </cfRule>
  </conditionalFormatting>
  <conditionalFormatting sqref="D7:F26">
    <cfRule type="cellIs" dxfId="52" priority="29" operator="equal">
      <formula>0</formula>
    </cfRule>
  </conditionalFormatting>
  <conditionalFormatting sqref="D44:F63">
    <cfRule type="cellIs" dxfId="51" priority="21" operator="equal">
      <formula>0</formula>
    </cfRule>
  </conditionalFormatting>
  <conditionalFormatting sqref="F7:F26">
    <cfRule type="cellIs" dxfId="50" priority="30" operator="equal">
      <formula>"０+$J$12"</formula>
    </cfRule>
  </conditionalFormatting>
  <conditionalFormatting sqref="F44:F63">
    <cfRule type="cellIs" dxfId="49" priority="22" operator="equal">
      <formula>"０+$J$12"</formula>
    </cfRule>
  </conditionalFormatting>
  <conditionalFormatting sqref="F81:F100">
    <cfRule type="cellIs" dxfId="48" priority="14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01E3F-B0FA-4DB3-BF6E-DB0982ACCB0A}">
  <sheetPr>
    <tabColor rgb="FFFFFF00"/>
  </sheetPr>
  <dimension ref="A1:F110"/>
  <sheetViews>
    <sheetView workbookViewId="0">
      <selection activeCell="C35" sqref="C35:F35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6" ht="13.5" customHeight="1" x14ac:dyDescent="0.15">
      <c r="B2" s="231"/>
      <c r="C2" s="235"/>
      <c r="D2" s="236"/>
      <c r="E2" s="236"/>
      <c r="F2" s="237"/>
    </row>
    <row r="3" spans="1:6" ht="13.5" customHeight="1" x14ac:dyDescent="0.15">
      <c r="B3" s="43"/>
      <c r="C3" s="43"/>
      <c r="D3" s="43"/>
      <c r="E3" s="44"/>
    </row>
    <row r="4" spans="1:6" ht="21.75" customHeight="1" x14ac:dyDescent="0.15">
      <c r="A4" s="49" t="s">
        <v>41</v>
      </c>
      <c r="B4" s="238" t="s">
        <v>147</v>
      </c>
      <c r="C4" s="239"/>
      <c r="D4" s="240"/>
      <c r="F4" s="50" t="s">
        <v>60</v>
      </c>
    </row>
    <row r="5" spans="1:6" ht="21.75" customHeight="1" x14ac:dyDescent="0.15">
      <c r="A5" s="59">
        <f>COUNTA(B7:B26)</f>
        <v>0</v>
      </c>
    </row>
    <row r="6" spans="1:6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6" ht="24" customHeight="1" x14ac:dyDescent="0.15">
      <c r="A7" s="241">
        <v>1</v>
      </c>
      <c r="B7" s="71"/>
      <c r="C7" s="72" t="str">
        <f>IF(B7="","",基本データ入力シート!$B$16)</f>
        <v/>
      </c>
      <c r="D7" s="71"/>
      <c r="E7" s="86" t="s">
        <v>162</v>
      </c>
      <c r="F7" s="243"/>
    </row>
    <row r="8" spans="1:6" ht="24" customHeight="1" x14ac:dyDescent="0.15">
      <c r="A8" s="242"/>
      <c r="B8" s="73"/>
      <c r="C8" s="74"/>
      <c r="D8" s="73"/>
      <c r="E8" s="87" t="s">
        <v>159</v>
      </c>
      <c r="F8" s="244"/>
    </row>
    <row r="9" spans="1:6" ht="24" customHeight="1" x14ac:dyDescent="0.15">
      <c r="A9" s="241">
        <v>2</v>
      </c>
      <c r="B9" s="71"/>
      <c r="C9" s="72" t="str">
        <f>IF(B9="","",基本データ入力シート!$B$16)</f>
        <v/>
      </c>
      <c r="D9" s="71"/>
      <c r="E9" s="86" t="s">
        <v>159</v>
      </c>
      <c r="F9" s="243"/>
    </row>
    <row r="10" spans="1:6" ht="24" customHeight="1" x14ac:dyDescent="0.15">
      <c r="A10" s="242"/>
      <c r="B10" s="73"/>
      <c r="C10" s="74"/>
      <c r="D10" s="73"/>
      <c r="E10" s="87" t="s">
        <v>159</v>
      </c>
      <c r="F10" s="244"/>
    </row>
    <row r="11" spans="1:6" ht="24" customHeight="1" x14ac:dyDescent="0.15">
      <c r="A11" s="241">
        <v>3</v>
      </c>
      <c r="B11" s="71"/>
      <c r="C11" s="72" t="str">
        <f>IF(B11="","",基本データ入力シート!$B$16)</f>
        <v/>
      </c>
      <c r="D11" s="71"/>
      <c r="E11" s="86" t="s">
        <v>159</v>
      </c>
      <c r="F11" s="243"/>
    </row>
    <row r="12" spans="1:6" ht="24" customHeight="1" x14ac:dyDescent="0.15">
      <c r="A12" s="242"/>
      <c r="B12" s="73"/>
      <c r="C12" s="74"/>
      <c r="D12" s="73"/>
      <c r="E12" s="87" t="s">
        <v>159</v>
      </c>
      <c r="F12" s="244"/>
    </row>
    <row r="13" spans="1:6" ht="24" customHeight="1" x14ac:dyDescent="0.15">
      <c r="A13" s="241">
        <v>4</v>
      </c>
      <c r="B13" s="71"/>
      <c r="C13" s="72" t="str">
        <f>IF(B13="","",基本データ入力シート!$B$16)</f>
        <v/>
      </c>
      <c r="D13" s="71"/>
      <c r="E13" s="86" t="s">
        <v>159</v>
      </c>
      <c r="F13" s="243"/>
    </row>
    <row r="14" spans="1:6" ht="24" customHeight="1" x14ac:dyDescent="0.15">
      <c r="A14" s="242"/>
      <c r="B14" s="73"/>
      <c r="C14" s="74"/>
      <c r="D14" s="73"/>
      <c r="E14" s="87" t="s">
        <v>159</v>
      </c>
      <c r="F14" s="244"/>
    </row>
    <row r="15" spans="1:6" ht="24" customHeight="1" x14ac:dyDescent="0.15">
      <c r="A15" s="241">
        <v>5</v>
      </c>
      <c r="B15" s="71"/>
      <c r="C15" s="72" t="str">
        <f>IF(B15="","",基本データ入力シート!$B$16)</f>
        <v/>
      </c>
      <c r="D15" s="71"/>
      <c r="E15" s="86" t="s">
        <v>159</v>
      </c>
      <c r="F15" s="243"/>
    </row>
    <row r="16" spans="1:6" ht="24" customHeight="1" x14ac:dyDescent="0.15">
      <c r="A16" s="242"/>
      <c r="B16" s="73"/>
      <c r="C16" s="74"/>
      <c r="D16" s="73"/>
      <c r="E16" s="87" t="s">
        <v>159</v>
      </c>
      <c r="F16" s="244"/>
    </row>
    <row r="17" spans="1:6" ht="24" customHeight="1" x14ac:dyDescent="0.15">
      <c r="A17" s="241">
        <v>6</v>
      </c>
      <c r="B17" s="71"/>
      <c r="C17" s="72" t="str">
        <f>IF(B17="","",基本データ入力シート!$B$16)</f>
        <v/>
      </c>
      <c r="D17" s="71"/>
      <c r="E17" s="86" t="s">
        <v>159</v>
      </c>
      <c r="F17" s="243"/>
    </row>
    <row r="18" spans="1:6" ht="24" customHeight="1" x14ac:dyDescent="0.15">
      <c r="A18" s="242"/>
      <c r="B18" s="73"/>
      <c r="C18" s="74"/>
      <c r="D18" s="73"/>
      <c r="E18" s="87" t="s">
        <v>159</v>
      </c>
      <c r="F18" s="244"/>
    </row>
    <row r="19" spans="1:6" ht="24" customHeight="1" x14ac:dyDescent="0.15">
      <c r="A19" s="241">
        <v>7</v>
      </c>
      <c r="B19" s="71"/>
      <c r="C19" s="72" t="str">
        <f>IF(B19="","",基本データ入力シート!$B$16)</f>
        <v/>
      </c>
      <c r="D19" s="71"/>
      <c r="E19" s="86" t="s">
        <v>159</v>
      </c>
      <c r="F19" s="243"/>
    </row>
    <row r="20" spans="1:6" ht="24" customHeight="1" x14ac:dyDescent="0.15">
      <c r="A20" s="242"/>
      <c r="B20" s="73"/>
      <c r="C20" s="74"/>
      <c r="D20" s="73"/>
      <c r="E20" s="87" t="s">
        <v>159</v>
      </c>
      <c r="F20" s="244"/>
    </row>
    <row r="21" spans="1:6" ht="24" customHeight="1" x14ac:dyDescent="0.15">
      <c r="A21" s="241">
        <v>8</v>
      </c>
      <c r="B21" s="71"/>
      <c r="C21" s="72" t="str">
        <f>IF(B21="","",基本データ入力シート!$B$16)</f>
        <v/>
      </c>
      <c r="D21" s="71"/>
      <c r="E21" s="86" t="s">
        <v>159</v>
      </c>
      <c r="F21" s="243"/>
    </row>
    <row r="22" spans="1:6" ht="24" customHeight="1" x14ac:dyDescent="0.15">
      <c r="A22" s="242"/>
      <c r="B22" s="73"/>
      <c r="C22" s="74"/>
      <c r="D22" s="73"/>
      <c r="E22" s="87" t="s">
        <v>159</v>
      </c>
      <c r="F22" s="244"/>
    </row>
    <row r="23" spans="1:6" ht="24" customHeight="1" x14ac:dyDescent="0.15">
      <c r="A23" s="241">
        <v>9</v>
      </c>
      <c r="B23" s="71"/>
      <c r="C23" s="72" t="str">
        <f>IF(B23="","",基本データ入力シート!$B$16)</f>
        <v/>
      </c>
      <c r="D23" s="71"/>
      <c r="E23" s="86" t="s">
        <v>159</v>
      </c>
      <c r="F23" s="243"/>
    </row>
    <row r="24" spans="1:6" ht="24" customHeight="1" x14ac:dyDescent="0.15">
      <c r="A24" s="242"/>
      <c r="B24" s="73"/>
      <c r="C24" s="74"/>
      <c r="D24" s="73"/>
      <c r="E24" s="87" t="s">
        <v>159</v>
      </c>
      <c r="F24" s="244"/>
    </row>
    <row r="25" spans="1:6" ht="24" customHeight="1" x14ac:dyDescent="0.15">
      <c r="A25" s="241">
        <v>10</v>
      </c>
      <c r="B25" s="71"/>
      <c r="C25" s="72" t="str">
        <f>IF(B25="","",基本データ入力シート!$B$16)</f>
        <v/>
      </c>
      <c r="D25" s="71"/>
      <c r="E25" s="86" t="s">
        <v>159</v>
      </c>
      <c r="F25" s="243"/>
    </row>
    <row r="26" spans="1:6" ht="24" customHeight="1" x14ac:dyDescent="0.15">
      <c r="A26" s="242"/>
      <c r="B26" s="73"/>
      <c r="C26" s="74"/>
      <c r="D26" s="73"/>
      <c r="E26" s="87" t="s">
        <v>159</v>
      </c>
      <c r="F26" s="244"/>
    </row>
    <row r="27" spans="1:6" ht="24" customHeight="1" x14ac:dyDescent="0.15">
      <c r="A27" s="51"/>
      <c r="B27" s="51"/>
      <c r="C27" s="51"/>
      <c r="D27" s="51"/>
      <c r="E27" s="51"/>
      <c r="F27" s="51"/>
    </row>
    <row r="28" spans="1:6" ht="21.75" customHeight="1" x14ac:dyDescent="0.15">
      <c r="A28" s="52"/>
      <c r="B28" s="53" t="s">
        <v>63</v>
      </c>
      <c r="C28" s="229">
        <f>基本データ入力シート!$B$17</f>
        <v>0</v>
      </c>
      <c r="D28" s="229"/>
      <c r="E28" s="229"/>
      <c r="F28" s="52" t="s">
        <v>56</v>
      </c>
    </row>
    <row r="29" spans="1:6" ht="21.75" customHeight="1" x14ac:dyDescent="0.15">
      <c r="A29" s="52"/>
      <c r="B29" s="52" t="s">
        <v>161</v>
      </c>
      <c r="C29" s="52"/>
      <c r="D29" s="52"/>
      <c r="E29" s="52"/>
      <c r="F29" s="52"/>
    </row>
    <row r="30" spans="1:6" ht="21.75" customHeight="1" x14ac:dyDescent="0.15">
      <c r="A30" s="52"/>
      <c r="B30" s="52"/>
      <c r="C30" s="52"/>
      <c r="D30" s="52"/>
      <c r="E30" s="52"/>
      <c r="F30" s="52"/>
    </row>
    <row r="31" spans="1:6" ht="21.75" customHeight="1" x14ac:dyDescent="0.15">
      <c r="B31" s="48" t="s">
        <v>40</v>
      </c>
      <c r="C31" s="46"/>
      <c r="D31" s="46"/>
      <c r="E31" s="46"/>
      <c r="F31" s="62">
        <f>A5+A42+A79</f>
        <v>0</v>
      </c>
    </row>
    <row r="32" spans="1:6" ht="21.75" customHeight="1" x14ac:dyDescent="0.15">
      <c r="A32" s="54"/>
      <c r="B32" s="52"/>
      <c r="C32" s="52"/>
      <c r="D32" s="52"/>
      <c r="E32" s="52"/>
      <c r="F32" s="52"/>
    </row>
    <row r="33" spans="1:6" ht="21.75" customHeight="1" x14ac:dyDescent="0.15">
      <c r="A33" s="224" t="s">
        <v>48</v>
      </c>
      <c r="B33" s="224"/>
      <c r="C33" s="225">
        <f>基本データ入力シート!$B$15</f>
        <v>0</v>
      </c>
      <c r="D33" s="226"/>
      <c r="E33" s="226"/>
      <c r="F33" s="227"/>
    </row>
    <row r="34" spans="1:6" ht="21.75" customHeight="1" x14ac:dyDescent="0.15">
      <c r="A34" s="222" t="s">
        <v>49</v>
      </c>
      <c r="B34" s="222"/>
      <c r="C34" s="224">
        <f>基本データ入力シート!$B$18</f>
        <v>0</v>
      </c>
      <c r="D34" s="224"/>
      <c r="E34" s="228"/>
      <c r="F34" s="56"/>
    </row>
    <row r="35" spans="1:6" ht="21.75" customHeight="1" x14ac:dyDescent="0.15">
      <c r="A35" s="222" t="s">
        <v>51</v>
      </c>
      <c r="B35" s="222"/>
      <c r="C35" s="223">
        <f>基本データ入力シート!$B$22</f>
        <v>0</v>
      </c>
      <c r="D35" s="223"/>
      <c r="E35" s="223"/>
      <c r="F35" s="223"/>
    </row>
    <row r="36" spans="1:6" ht="21.75" customHeight="1" x14ac:dyDescent="0.15">
      <c r="A36" s="222" t="s">
        <v>52</v>
      </c>
      <c r="B36" s="222"/>
      <c r="C36" s="223">
        <f>基本データ入力シート!$B$23</f>
        <v>0</v>
      </c>
      <c r="D36" s="223"/>
      <c r="E36" s="223"/>
      <c r="F36" s="223"/>
    </row>
    <row r="38" spans="1:6" ht="13.5" customHeight="1" x14ac:dyDescent="0.15">
      <c r="B38" s="230" t="s">
        <v>39</v>
      </c>
      <c r="C38" s="232" t="str">
        <f>基本データ入力シート!$B$2</f>
        <v>第７７回滋賀県総合バドミントン選手権大会</v>
      </c>
      <c r="D38" s="233"/>
      <c r="E38" s="233"/>
      <c r="F38" s="234"/>
    </row>
    <row r="39" spans="1:6" ht="13.5" customHeight="1" x14ac:dyDescent="0.15">
      <c r="B39" s="231"/>
      <c r="C39" s="235"/>
      <c r="D39" s="236"/>
      <c r="E39" s="236"/>
      <c r="F39" s="237"/>
    </row>
    <row r="40" spans="1:6" ht="13.5" customHeight="1" x14ac:dyDescent="0.15">
      <c r="B40" s="43"/>
      <c r="C40" s="43"/>
      <c r="D40" s="43"/>
      <c r="E40" s="44"/>
    </row>
    <row r="41" spans="1:6" ht="21.75" customHeight="1" x14ac:dyDescent="0.15">
      <c r="A41" s="49" t="s">
        <v>41</v>
      </c>
      <c r="B41" s="238" t="str">
        <f>B4</f>
        <v>一般：女子ダブルス</v>
      </c>
      <c r="C41" s="239"/>
      <c r="D41" s="240"/>
      <c r="E41" s="45"/>
      <c r="F41" s="50" t="s">
        <v>61</v>
      </c>
    </row>
    <row r="42" spans="1:6" ht="21.75" customHeight="1" x14ac:dyDescent="0.15">
      <c r="A42" s="59">
        <f>COUNTA(B44:B64)</f>
        <v>0</v>
      </c>
    </row>
    <row r="43" spans="1:6" ht="19.5" customHeight="1" x14ac:dyDescent="0.15">
      <c r="A43" s="57" t="s">
        <v>42</v>
      </c>
      <c r="B43" s="57" t="s">
        <v>43</v>
      </c>
      <c r="C43" s="57" t="s">
        <v>57</v>
      </c>
      <c r="D43" s="57" t="s">
        <v>44</v>
      </c>
      <c r="E43" s="115" t="s">
        <v>88</v>
      </c>
      <c r="F43" s="57" t="s">
        <v>45</v>
      </c>
    </row>
    <row r="44" spans="1:6" ht="24" customHeight="1" x14ac:dyDescent="0.15">
      <c r="A44" s="241">
        <v>11</v>
      </c>
      <c r="B44" s="71"/>
      <c r="C44" s="72" t="str">
        <f>IF(B44="","",基本データ入力シート!$B$16)</f>
        <v/>
      </c>
      <c r="D44" s="71"/>
      <c r="E44" s="86" t="s">
        <v>159</v>
      </c>
      <c r="F44" s="243"/>
    </row>
    <row r="45" spans="1:6" ht="24" customHeight="1" x14ac:dyDescent="0.15">
      <c r="A45" s="242"/>
      <c r="B45" s="73"/>
      <c r="C45" s="74"/>
      <c r="D45" s="73"/>
      <c r="E45" s="87" t="s">
        <v>159</v>
      </c>
      <c r="F45" s="244"/>
    </row>
    <row r="46" spans="1:6" ht="24" customHeight="1" x14ac:dyDescent="0.15">
      <c r="A46" s="241">
        <v>12</v>
      </c>
      <c r="B46" s="71"/>
      <c r="C46" s="72" t="str">
        <f>IF(B46="","",基本データ入力シート!$B$16)</f>
        <v/>
      </c>
      <c r="D46" s="71"/>
      <c r="E46" s="86" t="s">
        <v>159</v>
      </c>
      <c r="F46" s="243"/>
    </row>
    <row r="47" spans="1:6" ht="24" customHeight="1" x14ac:dyDescent="0.15">
      <c r="A47" s="242"/>
      <c r="B47" s="73"/>
      <c r="C47" s="74"/>
      <c r="D47" s="73"/>
      <c r="E47" s="87" t="s">
        <v>159</v>
      </c>
      <c r="F47" s="244"/>
    </row>
    <row r="48" spans="1:6" ht="24" customHeight="1" x14ac:dyDescent="0.15">
      <c r="A48" s="241">
        <v>13</v>
      </c>
      <c r="B48" s="71"/>
      <c r="C48" s="72" t="str">
        <f>IF(B48="","",基本データ入力シート!$B$16)</f>
        <v/>
      </c>
      <c r="D48" s="71"/>
      <c r="E48" s="86" t="s">
        <v>159</v>
      </c>
      <c r="F48" s="243"/>
    </row>
    <row r="49" spans="1:6" ht="24" customHeight="1" x14ac:dyDescent="0.15">
      <c r="A49" s="242"/>
      <c r="B49" s="73"/>
      <c r="C49" s="74"/>
      <c r="D49" s="73"/>
      <c r="E49" s="87" t="s">
        <v>159</v>
      </c>
      <c r="F49" s="244"/>
    </row>
    <row r="50" spans="1:6" ht="24" customHeight="1" x14ac:dyDescent="0.15">
      <c r="A50" s="241">
        <v>14</v>
      </c>
      <c r="B50" s="71"/>
      <c r="C50" s="72" t="str">
        <f>IF(B50="","",基本データ入力シート!$B$16)</f>
        <v/>
      </c>
      <c r="D50" s="71"/>
      <c r="E50" s="86" t="s">
        <v>159</v>
      </c>
      <c r="F50" s="243"/>
    </row>
    <row r="51" spans="1:6" ht="24" customHeight="1" x14ac:dyDescent="0.15">
      <c r="A51" s="242"/>
      <c r="B51" s="73"/>
      <c r="C51" s="74"/>
      <c r="D51" s="73"/>
      <c r="E51" s="87" t="s">
        <v>159</v>
      </c>
      <c r="F51" s="244"/>
    </row>
    <row r="52" spans="1:6" ht="24" customHeight="1" x14ac:dyDescent="0.15">
      <c r="A52" s="241">
        <v>15</v>
      </c>
      <c r="B52" s="71"/>
      <c r="C52" s="72" t="str">
        <f>IF(B52="","",基本データ入力シート!$B$16)</f>
        <v/>
      </c>
      <c r="D52" s="71"/>
      <c r="E52" s="86" t="s">
        <v>159</v>
      </c>
      <c r="F52" s="243"/>
    </row>
    <row r="53" spans="1:6" ht="24" customHeight="1" x14ac:dyDescent="0.15">
      <c r="A53" s="242"/>
      <c r="B53" s="73"/>
      <c r="C53" s="74"/>
      <c r="D53" s="73"/>
      <c r="E53" s="87" t="s">
        <v>159</v>
      </c>
      <c r="F53" s="244"/>
    </row>
    <row r="54" spans="1:6" ht="24" customHeight="1" x14ac:dyDescent="0.15">
      <c r="A54" s="241">
        <v>16</v>
      </c>
      <c r="B54" s="71"/>
      <c r="C54" s="72" t="str">
        <f>IF(B54="","",基本データ入力シート!$B$16)</f>
        <v/>
      </c>
      <c r="D54" s="71"/>
      <c r="E54" s="86" t="s">
        <v>159</v>
      </c>
      <c r="F54" s="243"/>
    </row>
    <row r="55" spans="1:6" ht="24" customHeight="1" x14ac:dyDescent="0.15">
      <c r="A55" s="242"/>
      <c r="B55" s="73"/>
      <c r="C55" s="74"/>
      <c r="D55" s="73"/>
      <c r="E55" s="87" t="s">
        <v>159</v>
      </c>
      <c r="F55" s="244"/>
    </row>
    <row r="56" spans="1:6" ht="24" customHeight="1" x14ac:dyDescent="0.15">
      <c r="A56" s="241">
        <v>17</v>
      </c>
      <c r="B56" s="71"/>
      <c r="C56" s="72" t="str">
        <f>IF(B56="","",基本データ入力シート!$B$16)</f>
        <v/>
      </c>
      <c r="D56" s="71"/>
      <c r="E56" s="86" t="s">
        <v>159</v>
      </c>
      <c r="F56" s="243"/>
    </row>
    <row r="57" spans="1:6" ht="24" customHeight="1" x14ac:dyDescent="0.15">
      <c r="A57" s="242"/>
      <c r="B57" s="73"/>
      <c r="C57" s="74"/>
      <c r="D57" s="73"/>
      <c r="E57" s="87" t="s">
        <v>159</v>
      </c>
      <c r="F57" s="244"/>
    </row>
    <row r="58" spans="1:6" ht="24" customHeight="1" x14ac:dyDescent="0.15">
      <c r="A58" s="241">
        <v>18</v>
      </c>
      <c r="B58" s="71"/>
      <c r="C58" s="72" t="str">
        <f>IF(B58="","",基本データ入力シート!$B$16)</f>
        <v/>
      </c>
      <c r="D58" s="71"/>
      <c r="E58" s="86" t="s">
        <v>159</v>
      </c>
      <c r="F58" s="243"/>
    </row>
    <row r="59" spans="1:6" ht="24" customHeight="1" x14ac:dyDescent="0.15">
      <c r="A59" s="242"/>
      <c r="B59" s="73"/>
      <c r="C59" s="74"/>
      <c r="D59" s="73"/>
      <c r="E59" s="87" t="s">
        <v>159</v>
      </c>
      <c r="F59" s="244"/>
    </row>
    <row r="60" spans="1:6" ht="24" customHeight="1" x14ac:dyDescent="0.15">
      <c r="A60" s="241">
        <v>19</v>
      </c>
      <c r="B60" s="71"/>
      <c r="C60" s="72" t="str">
        <f>IF(B60="","",基本データ入力シート!$B$16)</f>
        <v/>
      </c>
      <c r="D60" s="71"/>
      <c r="E60" s="86" t="s">
        <v>159</v>
      </c>
      <c r="F60" s="243"/>
    </row>
    <row r="61" spans="1:6" ht="24" customHeight="1" x14ac:dyDescent="0.15">
      <c r="A61" s="242"/>
      <c r="B61" s="73"/>
      <c r="C61" s="74"/>
      <c r="D61" s="73"/>
      <c r="E61" s="87" t="s">
        <v>159</v>
      </c>
      <c r="F61" s="244"/>
    </row>
    <row r="62" spans="1:6" ht="24" customHeight="1" x14ac:dyDescent="0.15">
      <c r="A62" s="241">
        <v>20</v>
      </c>
      <c r="B62" s="71"/>
      <c r="C62" s="72" t="str">
        <f>IF(B62="","",基本データ入力シート!$B$16)</f>
        <v/>
      </c>
      <c r="D62" s="71"/>
      <c r="E62" s="86" t="s">
        <v>159</v>
      </c>
      <c r="F62" s="243"/>
    </row>
    <row r="63" spans="1:6" ht="24" customHeight="1" x14ac:dyDescent="0.15">
      <c r="A63" s="242"/>
      <c r="B63" s="73"/>
      <c r="C63" s="74"/>
      <c r="D63" s="73"/>
      <c r="E63" s="87" t="s">
        <v>159</v>
      </c>
      <c r="F63" s="244"/>
    </row>
    <row r="64" spans="1:6" ht="24" customHeight="1" x14ac:dyDescent="0.15">
      <c r="A64" s="51"/>
      <c r="B64" s="51"/>
      <c r="C64" s="51"/>
      <c r="D64" s="51"/>
      <c r="E64" s="51"/>
      <c r="F64" s="51"/>
    </row>
    <row r="65" spans="1:6" ht="21.75" customHeight="1" x14ac:dyDescent="0.15">
      <c r="A65" s="52"/>
      <c r="B65" s="53" t="s">
        <v>63</v>
      </c>
      <c r="C65" s="229">
        <f>基本データ入力シート!$B$17</f>
        <v>0</v>
      </c>
      <c r="D65" s="229"/>
      <c r="E65" s="229"/>
      <c r="F65" s="52" t="s">
        <v>56</v>
      </c>
    </row>
    <row r="66" spans="1:6" ht="21.75" customHeight="1" x14ac:dyDescent="0.15">
      <c r="A66" s="52"/>
      <c r="B66" s="52" t="s">
        <v>161</v>
      </c>
      <c r="C66" s="52"/>
      <c r="D66" s="52"/>
      <c r="E66" s="52"/>
      <c r="F66" s="52"/>
    </row>
    <row r="67" spans="1:6" ht="21.75" customHeight="1" x14ac:dyDescent="0.15">
      <c r="A67" s="52"/>
      <c r="B67" s="52"/>
      <c r="C67" s="52"/>
      <c r="D67" s="52"/>
      <c r="E67" s="52"/>
      <c r="F67" s="52"/>
    </row>
    <row r="68" spans="1:6" ht="21.75" customHeight="1" x14ac:dyDescent="0.15">
      <c r="B68" s="48" t="s">
        <v>40</v>
      </c>
      <c r="C68" s="46"/>
      <c r="D68" s="46"/>
      <c r="E68" s="46"/>
    </row>
    <row r="69" spans="1:6" ht="21.75" customHeight="1" x14ac:dyDescent="0.15">
      <c r="A69" s="54"/>
      <c r="B69" s="52"/>
      <c r="C69" s="52"/>
      <c r="D69" s="52"/>
      <c r="E69" s="52"/>
      <c r="F69" s="52"/>
    </row>
    <row r="70" spans="1:6" ht="21.75" customHeight="1" x14ac:dyDescent="0.15">
      <c r="A70" s="224" t="s">
        <v>48</v>
      </c>
      <c r="B70" s="224"/>
      <c r="C70" s="225">
        <f>基本データ入力シート!$B$15</f>
        <v>0</v>
      </c>
      <c r="D70" s="226"/>
      <c r="E70" s="226"/>
      <c r="F70" s="227"/>
    </row>
    <row r="71" spans="1:6" ht="21.75" customHeight="1" x14ac:dyDescent="0.15">
      <c r="A71" s="222" t="s">
        <v>49</v>
      </c>
      <c r="B71" s="222"/>
      <c r="C71" s="224">
        <f>基本データ入力シート!$B$18</f>
        <v>0</v>
      </c>
      <c r="D71" s="224"/>
      <c r="E71" s="228"/>
      <c r="F71" s="56"/>
    </row>
    <row r="72" spans="1:6" ht="21.75" customHeight="1" x14ac:dyDescent="0.15">
      <c r="A72" s="222" t="s">
        <v>51</v>
      </c>
      <c r="B72" s="222"/>
      <c r="C72" s="223">
        <f>基本データ入力シート!$B$22</f>
        <v>0</v>
      </c>
      <c r="D72" s="223"/>
      <c r="E72" s="223"/>
      <c r="F72" s="223"/>
    </row>
    <row r="73" spans="1:6" ht="21.75" customHeight="1" x14ac:dyDescent="0.15">
      <c r="A73" s="222" t="s">
        <v>52</v>
      </c>
      <c r="B73" s="222"/>
      <c r="C73" s="223">
        <f>基本データ入力シート!$B$23</f>
        <v>0</v>
      </c>
      <c r="D73" s="223"/>
      <c r="E73" s="223"/>
      <c r="F73" s="223"/>
    </row>
    <row r="75" spans="1:6" ht="13.5" customHeight="1" x14ac:dyDescent="0.15">
      <c r="B75" s="230" t="s">
        <v>39</v>
      </c>
      <c r="C75" s="232" t="str">
        <f>基本データ入力シート!$B$2</f>
        <v>第７７回滋賀県総合バドミントン選手権大会</v>
      </c>
      <c r="D75" s="233"/>
      <c r="E75" s="233"/>
      <c r="F75" s="234"/>
    </row>
    <row r="76" spans="1:6" ht="13.5" customHeight="1" x14ac:dyDescent="0.15">
      <c r="B76" s="231"/>
      <c r="C76" s="235"/>
      <c r="D76" s="236"/>
      <c r="E76" s="236"/>
      <c r="F76" s="237"/>
    </row>
    <row r="77" spans="1:6" ht="13.5" customHeight="1" x14ac:dyDescent="0.15">
      <c r="B77" s="43"/>
      <c r="C77" s="43"/>
      <c r="D77" s="43"/>
      <c r="E77" s="44"/>
    </row>
    <row r="78" spans="1:6" ht="21.75" customHeight="1" x14ac:dyDescent="0.15">
      <c r="A78" s="49" t="s">
        <v>41</v>
      </c>
      <c r="B78" s="238" t="str">
        <f>B4</f>
        <v>一般：女子ダブルス</v>
      </c>
      <c r="C78" s="239"/>
      <c r="D78" s="240"/>
      <c r="E78" s="45"/>
      <c r="F78" s="50" t="s">
        <v>62</v>
      </c>
    </row>
    <row r="79" spans="1:6" ht="21.75" customHeight="1" x14ac:dyDescent="0.15">
      <c r="A79" s="59">
        <f>COUNTA(B81:B101)</f>
        <v>0</v>
      </c>
    </row>
    <row r="80" spans="1:6" ht="19.5" customHeight="1" x14ac:dyDescent="0.15">
      <c r="A80" s="57" t="s">
        <v>42</v>
      </c>
      <c r="B80" s="57" t="s">
        <v>43</v>
      </c>
      <c r="C80" s="57" t="s">
        <v>57</v>
      </c>
      <c r="D80" s="57" t="s">
        <v>44</v>
      </c>
      <c r="E80" s="57" t="s">
        <v>88</v>
      </c>
      <c r="F80" s="57" t="s">
        <v>45</v>
      </c>
    </row>
    <row r="81" spans="1:6" ht="24" customHeight="1" x14ac:dyDescent="0.15">
      <c r="A81" s="241">
        <v>21</v>
      </c>
      <c r="B81" s="71"/>
      <c r="C81" s="72" t="str">
        <f>IF(B81="","",基本データ入力シート!$B$16)</f>
        <v/>
      </c>
      <c r="D81" s="71"/>
      <c r="E81" s="86" t="s">
        <v>159</v>
      </c>
      <c r="F81" s="243"/>
    </row>
    <row r="82" spans="1:6" ht="24" customHeight="1" x14ac:dyDescent="0.15">
      <c r="A82" s="242"/>
      <c r="B82" s="73"/>
      <c r="C82" s="74"/>
      <c r="D82" s="73"/>
      <c r="E82" s="87" t="s">
        <v>159</v>
      </c>
      <c r="F82" s="244"/>
    </row>
    <row r="83" spans="1:6" ht="24" customHeight="1" x14ac:dyDescent="0.15">
      <c r="A83" s="241">
        <v>22</v>
      </c>
      <c r="B83" s="71"/>
      <c r="C83" s="72" t="str">
        <f>IF(B83="","",基本データ入力シート!$B$16)</f>
        <v/>
      </c>
      <c r="D83" s="71"/>
      <c r="E83" s="86" t="s">
        <v>159</v>
      </c>
      <c r="F83" s="243"/>
    </row>
    <row r="84" spans="1:6" ht="24" customHeight="1" x14ac:dyDescent="0.15">
      <c r="A84" s="242"/>
      <c r="B84" s="73"/>
      <c r="C84" s="74"/>
      <c r="D84" s="73"/>
      <c r="E84" s="87" t="s">
        <v>159</v>
      </c>
      <c r="F84" s="244"/>
    </row>
    <row r="85" spans="1:6" ht="24" customHeight="1" x14ac:dyDescent="0.15">
      <c r="A85" s="241">
        <v>23</v>
      </c>
      <c r="B85" s="71"/>
      <c r="C85" s="72" t="str">
        <f>IF(B85="","",基本データ入力シート!$B$16)</f>
        <v/>
      </c>
      <c r="D85" s="71"/>
      <c r="E85" s="86" t="s">
        <v>159</v>
      </c>
      <c r="F85" s="243"/>
    </row>
    <row r="86" spans="1:6" ht="24" customHeight="1" x14ac:dyDescent="0.15">
      <c r="A86" s="242"/>
      <c r="B86" s="73"/>
      <c r="C86" s="74"/>
      <c r="D86" s="73"/>
      <c r="E86" s="87" t="s">
        <v>159</v>
      </c>
      <c r="F86" s="244"/>
    </row>
    <row r="87" spans="1:6" ht="24" customHeight="1" x14ac:dyDescent="0.15">
      <c r="A87" s="241">
        <v>24</v>
      </c>
      <c r="B87" s="71"/>
      <c r="C87" s="72" t="str">
        <f>IF(B87="","",基本データ入力シート!$B$16)</f>
        <v/>
      </c>
      <c r="D87" s="71"/>
      <c r="E87" s="86" t="s">
        <v>159</v>
      </c>
      <c r="F87" s="243"/>
    </row>
    <row r="88" spans="1:6" ht="24" customHeight="1" x14ac:dyDescent="0.15">
      <c r="A88" s="242"/>
      <c r="B88" s="73"/>
      <c r="C88" s="74"/>
      <c r="D88" s="73"/>
      <c r="E88" s="87" t="s">
        <v>159</v>
      </c>
      <c r="F88" s="244"/>
    </row>
    <row r="89" spans="1:6" ht="24" customHeight="1" x14ac:dyDescent="0.15">
      <c r="A89" s="241">
        <v>25</v>
      </c>
      <c r="B89" s="71"/>
      <c r="C89" s="72" t="str">
        <f>IF(B89="","",基本データ入力シート!$B$16)</f>
        <v/>
      </c>
      <c r="D89" s="71"/>
      <c r="E89" s="86" t="s">
        <v>159</v>
      </c>
      <c r="F89" s="243"/>
    </row>
    <row r="90" spans="1:6" ht="24" customHeight="1" x14ac:dyDescent="0.15">
      <c r="A90" s="242"/>
      <c r="B90" s="73"/>
      <c r="C90" s="74"/>
      <c r="D90" s="73"/>
      <c r="E90" s="87" t="s">
        <v>159</v>
      </c>
      <c r="F90" s="244"/>
    </row>
    <row r="91" spans="1:6" ht="24" customHeight="1" x14ac:dyDescent="0.15">
      <c r="A91" s="241">
        <v>26</v>
      </c>
      <c r="B91" s="71"/>
      <c r="C91" s="72" t="str">
        <f>IF(B91="","",基本データ入力シート!$B$16)</f>
        <v/>
      </c>
      <c r="D91" s="71"/>
      <c r="E91" s="86" t="s">
        <v>159</v>
      </c>
      <c r="F91" s="243"/>
    </row>
    <row r="92" spans="1:6" ht="24" customHeight="1" x14ac:dyDescent="0.15">
      <c r="A92" s="242"/>
      <c r="B92" s="73"/>
      <c r="C92" s="74"/>
      <c r="D92" s="73"/>
      <c r="E92" s="87" t="s">
        <v>159</v>
      </c>
      <c r="F92" s="244"/>
    </row>
    <row r="93" spans="1:6" ht="24" customHeight="1" x14ac:dyDescent="0.15">
      <c r="A93" s="241">
        <v>27</v>
      </c>
      <c r="B93" s="71"/>
      <c r="C93" s="72" t="str">
        <f>IF(B93="","",基本データ入力シート!$B$16)</f>
        <v/>
      </c>
      <c r="D93" s="71"/>
      <c r="E93" s="86" t="s">
        <v>159</v>
      </c>
      <c r="F93" s="243"/>
    </row>
    <row r="94" spans="1:6" ht="24" customHeight="1" x14ac:dyDescent="0.15">
      <c r="A94" s="242"/>
      <c r="B94" s="73"/>
      <c r="C94" s="74"/>
      <c r="D94" s="73"/>
      <c r="E94" s="87" t="s">
        <v>159</v>
      </c>
      <c r="F94" s="244"/>
    </row>
    <row r="95" spans="1:6" ht="24" customHeight="1" x14ac:dyDescent="0.15">
      <c r="A95" s="241">
        <v>28</v>
      </c>
      <c r="B95" s="71"/>
      <c r="C95" s="72" t="str">
        <f>IF(B95="","",基本データ入力シート!$B$16)</f>
        <v/>
      </c>
      <c r="D95" s="71"/>
      <c r="E95" s="86" t="s">
        <v>159</v>
      </c>
      <c r="F95" s="243"/>
    </row>
    <row r="96" spans="1:6" ht="24" customHeight="1" x14ac:dyDescent="0.15">
      <c r="A96" s="242"/>
      <c r="B96" s="73"/>
      <c r="C96" s="74"/>
      <c r="D96" s="73"/>
      <c r="E96" s="87" t="s">
        <v>159</v>
      </c>
      <c r="F96" s="244"/>
    </row>
    <row r="97" spans="1:6" ht="24" customHeight="1" x14ac:dyDescent="0.15">
      <c r="A97" s="241">
        <v>29</v>
      </c>
      <c r="B97" s="71"/>
      <c r="C97" s="72" t="str">
        <f>IF(B97="","",基本データ入力シート!$B$16)</f>
        <v/>
      </c>
      <c r="D97" s="71"/>
      <c r="E97" s="86" t="s">
        <v>159</v>
      </c>
      <c r="F97" s="243"/>
    </row>
    <row r="98" spans="1:6" ht="24" customHeight="1" x14ac:dyDescent="0.15">
      <c r="A98" s="242"/>
      <c r="B98" s="73"/>
      <c r="C98" s="74"/>
      <c r="D98" s="73"/>
      <c r="F98" s="244"/>
    </row>
    <row r="99" spans="1:6" ht="24" customHeight="1" x14ac:dyDescent="0.15">
      <c r="A99" s="241">
        <v>30</v>
      </c>
      <c r="B99" s="71"/>
      <c r="C99" s="72" t="str">
        <f>IF(B99="","",基本データ入力シート!$B$16)</f>
        <v/>
      </c>
      <c r="D99" s="71"/>
      <c r="E99" s="86" t="s">
        <v>159</v>
      </c>
      <c r="F99" s="243"/>
    </row>
    <row r="100" spans="1:6" ht="24" customHeight="1" x14ac:dyDescent="0.15">
      <c r="A100" s="242"/>
      <c r="B100" s="73"/>
      <c r="C100" s="74"/>
      <c r="D100" s="73"/>
      <c r="E100" s="87" t="s">
        <v>159</v>
      </c>
      <c r="F100" s="244"/>
    </row>
    <row r="101" spans="1:6" ht="24" customHeight="1" x14ac:dyDescent="0.15">
      <c r="A101" s="51"/>
      <c r="B101" s="51"/>
      <c r="C101" s="51"/>
      <c r="D101" s="51"/>
      <c r="E101" s="51"/>
      <c r="F101" s="51"/>
    </row>
    <row r="102" spans="1:6" ht="21.75" customHeight="1" x14ac:dyDescent="0.15">
      <c r="A102" s="52"/>
      <c r="B102" s="53" t="s">
        <v>63</v>
      </c>
      <c r="C102" s="229">
        <f>基本データ入力シート!$B$17</f>
        <v>0</v>
      </c>
      <c r="D102" s="229"/>
      <c r="E102" s="229"/>
      <c r="F102" s="52" t="s">
        <v>56</v>
      </c>
    </row>
    <row r="103" spans="1:6" ht="21.75" customHeight="1" x14ac:dyDescent="0.15">
      <c r="A103" s="52"/>
      <c r="B103" s="52" t="s">
        <v>161</v>
      </c>
      <c r="C103" s="52"/>
      <c r="D103" s="52"/>
      <c r="E103" s="52"/>
      <c r="F103" s="52"/>
    </row>
    <row r="104" spans="1:6" ht="21.75" customHeight="1" x14ac:dyDescent="0.15">
      <c r="A104" s="52"/>
      <c r="B104" s="52"/>
      <c r="C104" s="52"/>
      <c r="D104" s="52"/>
      <c r="E104" s="52"/>
      <c r="F104" s="52"/>
    </row>
    <row r="105" spans="1:6" ht="21.75" customHeight="1" x14ac:dyDescent="0.15">
      <c r="B105" s="48" t="s">
        <v>40</v>
      </c>
      <c r="C105" s="46"/>
      <c r="D105" s="46"/>
      <c r="E105" s="46"/>
    </row>
    <row r="106" spans="1:6" ht="21.75" customHeight="1" x14ac:dyDescent="0.15">
      <c r="A106" s="54"/>
      <c r="B106" s="52"/>
      <c r="C106" s="52"/>
      <c r="D106" s="52"/>
      <c r="E106" s="52"/>
      <c r="F106" s="52"/>
    </row>
    <row r="107" spans="1:6" ht="21.75" customHeight="1" x14ac:dyDescent="0.15">
      <c r="A107" s="224" t="s">
        <v>48</v>
      </c>
      <c r="B107" s="224"/>
      <c r="C107" s="225">
        <f>基本データ入力シート!$B$15</f>
        <v>0</v>
      </c>
      <c r="D107" s="226"/>
      <c r="E107" s="226"/>
      <c r="F107" s="227"/>
    </row>
    <row r="108" spans="1:6" ht="21.75" customHeight="1" x14ac:dyDescent="0.15">
      <c r="A108" s="222" t="s">
        <v>49</v>
      </c>
      <c r="B108" s="222"/>
      <c r="C108" s="224">
        <f>基本データ入力シート!$B$18</f>
        <v>0</v>
      </c>
      <c r="D108" s="224"/>
      <c r="E108" s="228"/>
      <c r="F108" s="56"/>
    </row>
    <row r="109" spans="1:6" ht="21.75" customHeight="1" x14ac:dyDescent="0.15">
      <c r="A109" s="222" t="s">
        <v>51</v>
      </c>
      <c r="B109" s="222"/>
      <c r="C109" s="223">
        <f>基本データ入力シート!$B$22</f>
        <v>0</v>
      </c>
      <c r="D109" s="223"/>
      <c r="E109" s="223"/>
      <c r="F109" s="223"/>
    </row>
    <row r="110" spans="1:6" ht="21.75" customHeight="1" x14ac:dyDescent="0.15">
      <c r="A110" s="222" t="s">
        <v>52</v>
      </c>
      <c r="B110" s="222"/>
      <c r="C110" s="223">
        <f>基本データ入力シート!$B$23</f>
        <v>0</v>
      </c>
      <c r="D110" s="223"/>
      <c r="E110" s="223"/>
      <c r="F110" s="223"/>
    </row>
  </sheetData>
  <mergeCells count="96">
    <mergeCell ref="A9:A10"/>
    <mergeCell ref="F9:F10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  <mergeCell ref="A33:B33"/>
    <mergeCell ref="C33:F3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C28:E28"/>
    <mergeCell ref="A44:A45"/>
    <mergeCell ref="F44:F45"/>
    <mergeCell ref="A34:B34"/>
    <mergeCell ref="C34:E34"/>
    <mergeCell ref="A35:B35"/>
    <mergeCell ref="C35:F35"/>
    <mergeCell ref="A36:B36"/>
    <mergeCell ref="C36:F36"/>
    <mergeCell ref="B38:B39"/>
    <mergeCell ref="C38:F39"/>
    <mergeCell ref="B41:D41"/>
    <mergeCell ref="A46:A47"/>
    <mergeCell ref="F46:F47"/>
    <mergeCell ref="A48:A49"/>
    <mergeCell ref="F48:F49"/>
    <mergeCell ref="A50:A51"/>
    <mergeCell ref="F50:F51"/>
    <mergeCell ref="A52:A53"/>
    <mergeCell ref="F52:F53"/>
    <mergeCell ref="A54:A55"/>
    <mergeCell ref="F54:F55"/>
    <mergeCell ref="A56:A57"/>
    <mergeCell ref="F56:F57"/>
    <mergeCell ref="A58:A59"/>
    <mergeCell ref="F58:F59"/>
    <mergeCell ref="A60:A61"/>
    <mergeCell ref="F60:F61"/>
    <mergeCell ref="A62:A63"/>
    <mergeCell ref="F62:F63"/>
    <mergeCell ref="C65:E65"/>
    <mergeCell ref="A70:B70"/>
    <mergeCell ref="C70:F70"/>
    <mergeCell ref="A71:B71"/>
    <mergeCell ref="C71:E71"/>
    <mergeCell ref="A85:A86"/>
    <mergeCell ref="F85:F86"/>
    <mergeCell ref="A72:B72"/>
    <mergeCell ref="C72:F72"/>
    <mergeCell ref="A73:B73"/>
    <mergeCell ref="C73:F73"/>
    <mergeCell ref="B75:B76"/>
    <mergeCell ref="C75:F76"/>
    <mergeCell ref="B78:D78"/>
    <mergeCell ref="A81:A82"/>
    <mergeCell ref="F81:F82"/>
    <mergeCell ref="A83:A84"/>
    <mergeCell ref="F83:F84"/>
    <mergeCell ref="A87:A88"/>
    <mergeCell ref="F87:F88"/>
    <mergeCell ref="A89:A90"/>
    <mergeCell ref="F89:F90"/>
    <mergeCell ref="A91:A92"/>
    <mergeCell ref="F91:F92"/>
    <mergeCell ref="A93:A94"/>
    <mergeCell ref="F93:F94"/>
    <mergeCell ref="A95:A96"/>
    <mergeCell ref="F95:F96"/>
    <mergeCell ref="A97:A98"/>
    <mergeCell ref="F97:F98"/>
    <mergeCell ref="A109:B109"/>
    <mergeCell ref="C109:F109"/>
    <mergeCell ref="A110:B110"/>
    <mergeCell ref="C110:F110"/>
    <mergeCell ref="A99:A100"/>
    <mergeCell ref="F99:F100"/>
    <mergeCell ref="C102:E102"/>
    <mergeCell ref="A107:B107"/>
    <mergeCell ref="C107:F107"/>
    <mergeCell ref="A108:B108"/>
    <mergeCell ref="C108:E108"/>
  </mergeCells>
  <phoneticPr fontId="4"/>
  <conditionalFormatting sqref="B7:B26 D81:F97 D98 F98 D99:F100">
    <cfRule type="cellIs" dxfId="47" priority="7" operator="equal">
      <formula>0</formula>
    </cfRule>
  </conditionalFormatting>
  <conditionalFormatting sqref="B44:B63">
    <cfRule type="cellIs" dxfId="46" priority="13" operator="equal">
      <formula>0</formula>
    </cfRule>
  </conditionalFormatting>
  <conditionalFormatting sqref="B81:B100">
    <cfRule type="cellIs" dxfId="45" priority="17" operator="equal">
      <formula>0</formula>
    </cfRule>
  </conditionalFormatting>
  <conditionalFormatting sqref="D7:F26">
    <cfRule type="cellIs" dxfId="44" priority="1" operator="equal">
      <formula>0</formula>
    </cfRule>
  </conditionalFormatting>
  <conditionalFormatting sqref="D44:F63">
    <cfRule type="cellIs" dxfId="43" priority="29" operator="equal">
      <formula>0</formula>
    </cfRule>
  </conditionalFormatting>
  <conditionalFormatting sqref="F7:F26">
    <cfRule type="cellIs" dxfId="42" priority="38" operator="equal">
      <formula>"０+$J$12"</formula>
    </cfRule>
  </conditionalFormatting>
  <conditionalFormatting sqref="F44:F63">
    <cfRule type="cellIs" dxfId="41" priority="30" operator="equal">
      <formula>"０+$J$12"</formula>
    </cfRule>
  </conditionalFormatting>
  <conditionalFormatting sqref="F81:F100">
    <cfRule type="cellIs" dxfId="40" priority="22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999FF"/>
  </sheetPr>
  <dimension ref="A1:F110"/>
  <sheetViews>
    <sheetView workbookViewId="0">
      <selection activeCell="C35" sqref="C35:F35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6" ht="13.5" customHeight="1" x14ac:dyDescent="0.15">
      <c r="B2" s="231"/>
      <c r="C2" s="235"/>
      <c r="D2" s="236"/>
      <c r="E2" s="236"/>
      <c r="F2" s="237"/>
    </row>
    <row r="3" spans="1:6" ht="13.5" customHeight="1" x14ac:dyDescent="0.15">
      <c r="B3" s="43"/>
      <c r="C3" s="43"/>
      <c r="D3" s="43"/>
      <c r="E3" s="44"/>
    </row>
    <row r="4" spans="1:6" ht="21.75" customHeight="1" x14ac:dyDescent="0.15">
      <c r="A4" s="49" t="s">
        <v>41</v>
      </c>
      <c r="B4" s="238" t="s">
        <v>107</v>
      </c>
      <c r="C4" s="239"/>
      <c r="D4" s="240"/>
      <c r="F4" s="50" t="s">
        <v>60</v>
      </c>
    </row>
    <row r="5" spans="1:6" ht="21.75" customHeight="1" x14ac:dyDescent="0.15">
      <c r="A5" s="59">
        <f>COUNTA(B7:B26)</f>
        <v>0</v>
      </c>
    </row>
    <row r="6" spans="1:6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6" ht="24" customHeight="1" x14ac:dyDescent="0.15">
      <c r="A7" s="241">
        <v>1</v>
      </c>
      <c r="B7" s="71"/>
      <c r="C7" s="72" t="str">
        <f>IF(B7="","",基本データ入力シート!$B$16)</f>
        <v/>
      </c>
      <c r="D7" s="71"/>
      <c r="E7" s="86" t="s">
        <v>162</v>
      </c>
      <c r="F7" s="243"/>
    </row>
    <row r="8" spans="1:6" ht="24" customHeight="1" x14ac:dyDescent="0.15">
      <c r="A8" s="242"/>
      <c r="B8" s="73"/>
      <c r="C8" s="74"/>
      <c r="D8" s="73"/>
      <c r="E8" s="87" t="s">
        <v>159</v>
      </c>
      <c r="F8" s="244"/>
    </row>
    <row r="9" spans="1:6" ht="24" customHeight="1" x14ac:dyDescent="0.15">
      <c r="A9" s="241">
        <v>2</v>
      </c>
      <c r="B9" s="71"/>
      <c r="C9" s="72" t="str">
        <f>IF(B9="","",基本データ入力シート!$B$16)</f>
        <v/>
      </c>
      <c r="D9" s="71"/>
      <c r="E9" s="86" t="s">
        <v>159</v>
      </c>
      <c r="F9" s="243"/>
    </row>
    <row r="10" spans="1:6" ht="24" customHeight="1" x14ac:dyDescent="0.15">
      <c r="A10" s="242"/>
      <c r="B10" s="73"/>
      <c r="C10" s="74"/>
      <c r="D10" s="73"/>
      <c r="E10" s="87" t="s">
        <v>159</v>
      </c>
      <c r="F10" s="244"/>
    </row>
    <row r="11" spans="1:6" ht="24" customHeight="1" x14ac:dyDescent="0.15">
      <c r="A11" s="241">
        <v>3</v>
      </c>
      <c r="B11" s="71"/>
      <c r="C11" s="72" t="str">
        <f>IF(B11="","",基本データ入力シート!$B$16)</f>
        <v/>
      </c>
      <c r="D11" s="71"/>
      <c r="E11" s="86" t="s">
        <v>159</v>
      </c>
      <c r="F11" s="243"/>
    </row>
    <row r="12" spans="1:6" ht="24" customHeight="1" x14ac:dyDescent="0.15">
      <c r="A12" s="242"/>
      <c r="B12" s="73"/>
      <c r="C12" s="74"/>
      <c r="D12" s="73"/>
      <c r="E12" s="87" t="s">
        <v>159</v>
      </c>
      <c r="F12" s="244"/>
    </row>
    <row r="13" spans="1:6" ht="24" customHeight="1" x14ac:dyDescent="0.15">
      <c r="A13" s="241">
        <v>4</v>
      </c>
      <c r="B13" s="71"/>
      <c r="C13" s="72" t="str">
        <f>IF(B13="","",基本データ入力シート!$B$16)</f>
        <v/>
      </c>
      <c r="D13" s="71"/>
      <c r="E13" s="86" t="s">
        <v>159</v>
      </c>
      <c r="F13" s="243"/>
    </row>
    <row r="14" spans="1:6" ht="24" customHeight="1" x14ac:dyDescent="0.15">
      <c r="A14" s="242"/>
      <c r="B14" s="73"/>
      <c r="C14" s="74"/>
      <c r="D14" s="73"/>
      <c r="E14" s="87" t="s">
        <v>159</v>
      </c>
      <c r="F14" s="244"/>
    </row>
    <row r="15" spans="1:6" ht="24" customHeight="1" x14ac:dyDescent="0.15">
      <c r="A15" s="241">
        <v>5</v>
      </c>
      <c r="B15" s="71"/>
      <c r="C15" s="72" t="str">
        <f>IF(B15="","",基本データ入力シート!$B$16)</f>
        <v/>
      </c>
      <c r="D15" s="71"/>
      <c r="E15" s="86" t="s">
        <v>159</v>
      </c>
      <c r="F15" s="243"/>
    </row>
    <row r="16" spans="1:6" ht="24" customHeight="1" x14ac:dyDescent="0.15">
      <c r="A16" s="242"/>
      <c r="B16" s="73"/>
      <c r="C16" s="74"/>
      <c r="D16" s="73"/>
      <c r="E16" s="87" t="s">
        <v>159</v>
      </c>
      <c r="F16" s="244"/>
    </row>
    <row r="17" spans="1:6" ht="24" customHeight="1" x14ac:dyDescent="0.15">
      <c r="A17" s="241">
        <v>6</v>
      </c>
      <c r="B17" s="71"/>
      <c r="C17" s="72" t="str">
        <f>IF(B17="","",基本データ入力シート!$B$16)</f>
        <v/>
      </c>
      <c r="D17" s="71"/>
      <c r="E17" s="86" t="s">
        <v>159</v>
      </c>
      <c r="F17" s="243"/>
    </row>
    <row r="18" spans="1:6" ht="24" customHeight="1" x14ac:dyDescent="0.15">
      <c r="A18" s="242"/>
      <c r="B18" s="73"/>
      <c r="C18" s="74"/>
      <c r="D18" s="73"/>
      <c r="E18" s="87" t="s">
        <v>159</v>
      </c>
      <c r="F18" s="244"/>
    </row>
    <row r="19" spans="1:6" ht="24" customHeight="1" x14ac:dyDescent="0.15">
      <c r="A19" s="241">
        <v>7</v>
      </c>
      <c r="B19" s="71"/>
      <c r="C19" s="72" t="str">
        <f>IF(B19="","",基本データ入力シート!$B$16)</f>
        <v/>
      </c>
      <c r="D19" s="71"/>
      <c r="E19" s="86" t="s">
        <v>159</v>
      </c>
      <c r="F19" s="243"/>
    </row>
    <row r="20" spans="1:6" ht="24" customHeight="1" x14ac:dyDescent="0.15">
      <c r="A20" s="242"/>
      <c r="B20" s="73"/>
      <c r="C20" s="74"/>
      <c r="D20" s="73"/>
      <c r="E20" s="87" t="s">
        <v>159</v>
      </c>
      <c r="F20" s="244"/>
    </row>
    <row r="21" spans="1:6" ht="24" customHeight="1" x14ac:dyDescent="0.15">
      <c r="A21" s="241">
        <v>8</v>
      </c>
      <c r="B21" s="71"/>
      <c r="C21" s="72" t="str">
        <f>IF(B21="","",基本データ入力シート!$B$16)</f>
        <v/>
      </c>
      <c r="D21" s="71"/>
      <c r="E21" s="86" t="s">
        <v>159</v>
      </c>
      <c r="F21" s="243"/>
    </row>
    <row r="22" spans="1:6" ht="24" customHeight="1" x14ac:dyDescent="0.15">
      <c r="A22" s="242"/>
      <c r="B22" s="73"/>
      <c r="C22" s="74"/>
      <c r="D22" s="73"/>
      <c r="E22" s="87" t="s">
        <v>159</v>
      </c>
      <c r="F22" s="244"/>
    </row>
    <row r="23" spans="1:6" ht="24" customHeight="1" x14ac:dyDescent="0.15">
      <c r="A23" s="241">
        <v>9</v>
      </c>
      <c r="B23" s="71"/>
      <c r="C23" s="72" t="str">
        <f>IF(B23="","",基本データ入力シート!$B$16)</f>
        <v/>
      </c>
      <c r="D23" s="71"/>
      <c r="E23" s="86" t="s">
        <v>159</v>
      </c>
      <c r="F23" s="243"/>
    </row>
    <row r="24" spans="1:6" ht="24" customHeight="1" x14ac:dyDescent="0.15">
      <c r="A24" s="242"/>
      <c r="B24" s="73"/>
      <c r="C24" s="74"/>
      <c r="D24" s="73"/>
      <c r="E24" s="87" t="s">
        <v>159</v>
      </c>
      <c r="F24" s="244"/>
    </row>
    <row r="25" spans="1:6" ht="24" customHeight="1" x14ac:dyDescent="0.15">
      <c r="A25" s="241">
        <v>10</v>
      </c>
      <c r="B25" s="71"/>
      <c r="C25" s="72" t="str">
        <f>IF(B25="","",基本データ入力シート!$B$16)</f>
        <v/>
      </c>
      <c r="D25" s="71"/>
      <c r="E25" s="86" t="s">
        <v>159</v>
      </c>
      <c r="F25" s="243"/>
    </row>
    <row r="26" spans="1:6" ht="24" customHeight="1" x14ac:dyDescent="0.15">
      <c r="A26" s="242"/>
      <c r="B26" s="73"/>
      <c r="C26" s="74"/>
      <c r="D26" s="73"/>
      <c r="E26" s="87" t="s">
        <v>159</v>
      </c>
      <c r="F26" s="244"/>
    </row>
    <row r="27" spans="1:6" ht="24" customHeight="1" x14ac:dyDescent="0.15">
      <c r="A27" s="51"/>
      <c r="B27" s="51"/>
      <c r="C27" s="51"/>
      <c r="D27" s="51"/>
      <c r="E27" s="51"/>
      <c r="F27" s="51"/>
    </row>
    <row r="28" spans="1:6" ht="21.75" customHeight="1" x14ac:dyDescent="0.15">
      <c r="A28" s="52"/>
      <c r="B28" s="53" t="s">
        <v>63</v>
      </c>
      <c r="C28" s="229">
        <f>基本データ入力シート!$B$17</f>
        <v>0</v>
      </c>
      <c r="D28" s="229"/>
      <c r="E28" s="229"/>
      <c r="F28" s="52" t="s">
        <v>56</v>
      </c>
    </row>
    <row r="29" spans="1:6" ht="21.75" customHeight="1" x14ac:dyDescent="0.15">
      <c r="A29" s="52"/>
      <c r="B29" s="52" t="s">
        <v>161</v>
      </c>
      <c r="C29" s="52"/>
      <c r="D29" s="52"/>
      <c r="E29" s="52"/>
      <c r="F29" s="52"/>
    </row>
    <row r="30" spans="1:6" ht="21.75" customHeight="1" x14ac:dyDescent="0.15">
      <c r="A30" s="52"/>
      <c r="B30" s="52"/>
      <c r="C30" s="52"/>
      <c r="D30" s="52"/>
      <c r="E30" s="52"/>
      <c r="F30" s="52"/>
    </row>
    <row r="31" spans="1:6" ht="21.75" customHeight="1" x14ac:dyDescent="0.15">
      <c r="B31" s="48" t="s">
        <v>40</v>
      </c>
      <c r="C31" s="46"/>
      <c r="D31" s="46"/>
      <c r="E31" s="46"/>
      <c r="F31" s="62">
        <f>A5+A42+A79</f>
        <v>0</v>
      </c>
    </row>
    <row r="32" spans="1:6" ht="21.75" customHeight="1" x14ac:dyDescent="0.15">
      <c r="A32" s="54"/>
      <c r="B32" s="52"/>
      <c r="C32" s="52"/>
      <c r="D32" s="52"/>
      <c r="E32" s="52"/>
      <c r="F32" s="52"/>
    </row>
    <row r="33" spans="1:6" ht="21.75" customHeight="1" x14ac:dyDescent="0.15">
      <c r="A33" s="224" t="s">
        <v>48</v>
      </c>
      <c r="B33" s="224"/>
      <c r="C33" s="225">
        <f>基本データ入力シート!$B$15</f>
        <v>0</v>
      </c>
      <c r="D33" s="226"/>
      <c r="E33" s="226"/>
      <c r="F33" s="227"/>
    </row>
    <row r="34" spans="1:6" ht="21.75" customHeight="1" x14ac:dyDescent="0.15">
      <c r="A34" s="222" t="s">
        <v>49</v>
      </c>
      <c r="B34" s="222"/>
      <c r="C34" s="224">
        <f>基本データ入力シート!$B$18</f>
        <v>0</v>
      </c>
      <c r="D34" s="224"/>
      <c r="E34" s="228"/>
      <c r="F34" s="56"/>
    </row>
    <row r="35" spans="1:6" ht="21.75" customHeight="1" x14ac:dyDescent="0.15">
      <c r="A35" s="222" t="s">
        <v>51</v>
      </c>
      <c r="B35" s="222"/>
      <c r="C35" s="223">
        <f>基本データ入力シート!$B$22</f>
        <v>0</v>
      </c>
      <c r="D35" s="223"/>
      <c r="E35" s="223"/>
      <c r="F35" s="223"/>
    </row>
    <row r="36" spans="1:6" ht="21.75" customHeight="1" x14ac:dyDescent="0.15">
      <c r="A36" s="222" t="s">
        <v>52</v>
      </c>
      <c r="B36" s="222"/>
      <c r="C36" s="223">
        <f>基本データ入力シート!$B$23</f>
        <v>0</v>
      </c>
      <c r="D36" s="223"/>
      <c r="E36" s="223"/>
      <c r="F36" s="223"/>
    </row>
    <row r="38" spans="1:6" ht="13.5" customHeight="1" x14ac:dyDescent="0.15">
      <c r="B38" s="230" t="s">
        <v>39</v>
      </c>
      <c r="C38" s="232" t="str">
        <f>基本データ入力シート!$B$2</f>
        <v>第７７回滋賀県総合バドミントン選手権大会</v>
      </c>
      <c r="D38" s="233"/>
      <c r="E38" s="233"/>
      <c r="F38" s="234"/>
    </row>
    <row r="39" spans="1:6" ht="13.5" customHeight="1" x14ac:dyDescent="0.15">
      <c r="B39" s="231"/>
      <c r="C39" s="235"/>
      <c r="D39" s="236"/>
      <c r="E39" s="236"/>
      <c r="F39" s="237"/>
    </row>
    <row r="40" spans="1:6" ht="13.5" customHeight="1" x14ac:dyDescent="0.15">
      <c r="B40" s="43"/>
      <c r="C40" s="43"/>
      <c r="D40" s="43"/>
      <c r="E40" s="44"/>
    </row>
    <row r="41" spans="1:6" ht="21.75" customHeight="1" x14ac:dyDescent="0.15">
      <c r="A41" s="49" t="s">
        <v>41</v>
      </c>
      <c r="B41" s="238" t="str">
        <f>B4</f>
        <v>ジュニアＡ：女子ダブルス</v>
      </c>
      <c r="C41" s="239"/>
      <c r="D41" s="240"/>
      <c r="E41" s="45"/>
      <c r="F41" s="50" t="s">
        <v>61</v>
      </c>
    </row>
    <row r="42" spans="1:6" ht="21.75" customHeight="1" x14ac:dyDescent="0.15">
      <c r="A42" s="59">
        <f>COUNTA(B44:B64)</f>
        <v>0</v>
      </c>
    </row>
    <row r="43" spans="1:6" ht="19.5" customHeight="1" x14ac:dyDescent="0.15">
      <c r="A43" s="57" t="s">
        <v>42</v>
      </c>
      <c r="B43" s="57" t="s">
        <v>43</v>
      </c>
      <c r="C43" s="57" t="s">
        <v>57</v>
      </c>
      <c r="D43" s="57" t="s">
        <v>44</v>
      </c>
      <c r="E43" s="115" t="s">
        <v>88</v>
      </c>
      <c r="F43" s="57" t="s">
        <v>45</v>
      </c>
    </row>
    <row r="44" spans="1:6" ht="24" customHeight="1" x14ac:dyDescent="0.15">
      <c r="A44" s="241">
        <v>11</v>
      </c>
      <c r="B44" s="71"/>
      <c r="C44" s="72" t="str">
        <f>IF(B44="","",基本データ入力シート!$B$16)</f>
        <v/>
      </c>
      <c r="D44" s="71"/>
      <c r="E44" s="86" t="s">
        <v>159</v>
      </c>
      <c r="F44" s="243"/>
    </row>
    <row r="45" spans="1:6" ht="24" customHeight="1" x14ac:dyDescent="0.15">
      <c r="A45" s="242"/>
      <c r="B45" s="73"/>
      <c r="C45" s="74"/>
      <c r="D45" s="73"/>
      <c r="E45" s="87" t="s">
        <v>159</v>
      </c>
      <c r="F45" s="244"/>
    </row>
    <row r="46" spans="1:6" ht="24" customHeight="1" x14ac:dyDescent="0.15">
      <c r="A46" s="241">
        <v>12</v>
      </c>
      <c r="B46" s="71"/>
      <c r="C46" s="72" t="str">
        <f>IF(B46="","",基本データ入力シート!$B$16)</f>
        <v/>
      </c>
      <c r="D46" s="71"/>
      <c r="E46" s="86" t="s">
        <v>159</v>
      </c>
      <c r="F46" s="243"/>
    </row>
    <row r="47" spans="1:6" ht="24" customHeight="1" x14ac:dyDescent="0.15">
      <c r="A47" s="242"/>
      <c r="B47" s="73"/>
      <c r="C47" s="74"/>
      <c r="D47" s="73"/>
      <c r="E47" s="87" t="s">
        <v>159</v>
      </c>
      <c r="F47" s="244"/>
    </row>
    <row r="48" spans="1:6" ht="24" customHeight="1" x14ac:dyDescent="0.15">
      <c r="A48" s="241">
        <v>13</v>
      </c>
      <c r="B48" s="71"/>
      <c r="C48" s="72" t="str">
        <f>IF(B48="","",基本データ入力シート!$B$16)</f>
        <v/>
      </c>
      <c r="D48" s="71"/>
      <c r="E48" s="86" t="s">
        <v>159</v>
      </c>
      <c r="F48" s="243"/>
    </row>
    <row r="49" spans="1:6" ht="24" customHeight="1" x14ac:dyDescent="0.15">
      <c r="A49" s="242"/>
      <c r="B49" s="73"/>
      <c r="C49" s="74"/>
      <c r="D49" s="73"/>
      <c r="E49" s="87" t="s">
        <v>159</v>
      </c>
      <c r="F49" s="244"/>
    </row>
    <row r="50" spans="1:6" ht="24" customHeight="1" x14ac:dyDescent="0.15">
      <c r="A50" s="241">
        <v>14</v>
      </c>
      <c r="B50" s="71"/>
      <c r="C50" s="72" t="str">
        <f>IF(B50="","",基本データ入力シート!$B$16)</f>
        <v/>
      </c>
      <c r="D50" s="71"/>
      <c r="E50" s="86" t="s">
        <v>159</v>
      </c>
      <c r="F50" s="243"/>
    </row>
    <row r="51" spans="1:6" ht="24" customHeight="1" x14ac:dyDescent="0.15">
      <c r="A51" s="242"/>
      <c r="B51" s="73"/>
      <c r="C51" s="74"/>
      <c r="D51" s="73"/>
      <c r="E51" s="87" t="s">
        <v>159</v>
      </c>
      <c r="F51" s="244"/>
    </row>
    <row r="52" spans="1:6" ht="24" customHeight="1" x14ac:dyDescent="0.15">
      <c r="A52" s="241">
        <v>15</v>
      </c>
      <c r="B52" s="71"/>
      <c r="C52" s="72" t="str">
        <f>IF(B52="","",基本データ入力シート!$B$16)</f>
        <v/>
      </c>
      <c r="D52" s="71"/>
      <c r="E52" s="86" t="s">
        <v>159</v>
      </c>
      <c r="F52" s="243"/>
    </row>
    <row r="53" spans="1:6" ht="24" customHeight="1" x14ac:dyDescent="0.15">
      <c r="A53" s="242"/>
      <c r="B53" s="73"/>
      <c r="C53" s="74"/>
      <c r="D53" s="73"/>
      <c r="E53" s="87" t="s">
        <v>159</v>
      </c>
      <c r="F53" s="244"/>
    </row>
    <row r="54" spans="1:6" ht="24" customHeight="1" x14ac:dyDescent="0.15">
      <c r="A54" s="241">
        <v>16</v>
      </c>
      <c r="B54" s="71"/>
      <c r="C54" s="72" t="str">
        <f>IF(B54="","",基本データ入力シート!$B$16)</f>
        <v/>
      </c>
      <c r="D54" s="71"/>
      <c r="E54" s="86" t="s">
        <v>159</v>
      </c>
      <c r="F54" s="243"/>
    </row>
    <row r="55" spans="1:6" ht="24" customHeight="1" x14ac:dyDescent="0.15">
      <c r="A55" s="242"/>
      <c r="B55" s="73"/>
      <c r="C55" s="74"/>
      <c r="D55" s="73"/>
      <c r="E55" s="87" t="s">
        <v>159</v>
      </c>
      <c r="F55" s="244"/>
    </row>
    <row r="56" spans="1:6" ht="24" customHeight="1" x14ac:dyDescent="0.15">
      <c r="A56" s="241">
        <v>17</v>
      </c>
      <c r="B56" s="71"/>
      <c r="C56" s="72" t="str">
        <f>IF(B56="","",基本データ入力シート!$B$16)</f>
        <v/>
      </c>
      <c r="D56" s="71"/>
      <c r="E56" s="86" t="s">
        <v>159</v>
      </c>
      <c r="F56" s="243"/>
    </row>
    <row r="57" spans="1:6" ht="24" customHeight="1" x14ac:dyDescent="0.15">
      <c r="A57" s="242"/>
      <c r="B57" s="73"/>
      <c r="C57" s="74"/>
      <c r="D57" s="73"/>
      <c r="E57" s="87" t="s">
        <v>159</v>
      </c>
      <c r="F57" s="244"/>
    </row>
    <row r="58" spans="1:6" ht="24" customHeight="1" x14ac:dyDescent="0.15">
      <c r="A58" s="241">
        <v>18</v>
      </c>
      <c r="B58" s="71"/>
      <c r="C58" s="72" t="str">
        <f>IF(B58="","",基本データ入力シート!$B$16)</f>
        <v/>
      </c>
      <c r="D58" s="71"/>
      <c r="E58" s="86" t="s">
        <v>159</v>
      </c>
      <c r="F58" s="243"/>
    </row>
    <row r="59" spans="1:6" ht="24" customHeight="1" x14ac:dyDescent="0.15">
      <c r="A59" s="242"/>
      <c r="B59" s="73"/>
      <c r="C59" s="74"/>
      <c r="D59" s="73"/>
      <c r="E59" s="87" t="s">
        <v>159</v>
      </c>
      <c r="F59" s="244"/>
    </row>
    <row r="60" spans="1:6" ht="24" customHeight="1" x14ac:dyDescent="0.15">
      <c r="A60" s="241">
        <v>19</v>
      </c>
      <c r="B60" s="71"/>
      <c r="C60" s="72" t="str">
        <f>IF(B60="","",基本データ入力シート!$B$16)</f>
        <v/>
      </c>
      <c r="D60" s="71"/>
      <c r="E60" s="86" t="s">
        <v>159</v>
      </c>
      <c r="F60" s="243"/>
    </row>
    <row r="61" spans="1:6" ht="24" customHeight="1" x14ac:dyDescent="0.15">
      <c r="A61" s="242"/>
      <c r="B61" s="73"/>
      <c r="C61" s="74"/>
      <c r="D61" s="73"/>
      <c r="E61" s="87" t="s">
        <v>159</v>
      </c>
      <c r="F61" s="244"/>
    </row>
    <row r="62" spans="1:6" ht="24" customHeight="1" x14ac:dyDescent="0.15">
      <c r="A62" s="241">
        <v>20</v>
      </c>
      <c r="B62" s="71"/>
      <c r="C62" s="72" t="str">
        <f>IF(B62="","",基本データ入力シート!$B$16)</f>
        <v/>
      </c>
      <c r="D62" s="71"/>
      <c r="E62" s="86" t="s">
        <v>159</v>
      </c>
      <c r="F62" s="243"/>
    </row>
    <row r="63" spans="1:6" ht="24" customHeight="1" x14ac:dyDescent="0.15">
      <c r="A63" s="242"/>
      <c r="B63" s="73"/>
      <c r="C63" s="74"/>
      <c r="D63" s="73"/>
      <c r="E63" s="87" t="s">
        <v>159</v>
      </c>
      <c r="F63" s="244"/>
    </row>
    <row r="64" spans="1:6" ht="24" customHeight="1" x14ac:dyDescent="0.15">
      <c r="A64" s="51"/>
      <c r="B64" s="51"/>
      <c r="C64" s="51"/>
      <c r="D64" s="51"/>
      <c r="E64" s="51"/>
      <c r="F64" s="51"/>
    </row>
    <row r="65" spans="1:6" ht="21.75" customHeight="1" x14ac:dyDescent="0.15">
      <c r="A65" s="52"/>
      <c r="B65" s="53" t="s">
        <v>63</v>
      </c>
      <c r="C65" s="229">
        <f>基本データ入力シート!$B$17</f>
        <v>0</v>
      </c>
      <c r="D65" s="229"/>
      <c r="E65" s="229"/>
      <c r="F65" s="52" t="s">
        <v>56</v>
      </c>
    </row>
    <row r="66" spans="1:6" ht="21.75" customHeight="1" x14ac:dyDescent="0.15">
      <c r="A66" s="52"/>
      <c r="B66" s="52" t="s">
        <v>161</v>
      </c>
      <c r="C66" s="52"/>
      <c r="D66" s="52"/>
      <c r="E66" s="52"/>
      <c r="F66" s="52"/>
    </row>
    <row r="67" spans="1:6" ht="21.75" customHeight="1" x14ac:dyDescent="0.15">
      <c r="A67" s="52"/>
      <c r="B67" s="52"/>
      <c r="C67" s="52"/>
      <c r="D67" s="52"/>
      <c r="E67" s="52"/>
      <c r="F67" s="52"/>
    </row>
    <row r="68" spans="1:6" ht="21.75" customHeight="1" x14ac:dyDescent="0.15">
      <c r="B68" s="48" t="s">
        <v>40</v>
      </c>
      <c r="C68" s="46"/>
      <c r="D68" s="46"/>
      <c r="E68" s="46"/>
    </row>
    <row r="69" spans="1:6" ht="21.75" customHeight="1" x14ac:dyDescent="0.15">
      <c r="A69" s="54"/>
      <c r="B69" s="52"/>
      <c r="C69" s="52"/>
      <c r="D69" s="52"/>
      <c r="E69" s="52"/>
      <c r="F69" s="52"/>
    </row>
    <row r="70" spans="1:6" ht="21.75" customHeight="1" x14ac:dyDescent="0.15">
      <c r="A70" s="224" t="s">
        <v>48</v>
      </c>
      <c r="B70" s="224"/>
      <c r="C70" s="225">
        <f>基本データ入力シート!$B$15</f>
        <v>0</v>
      </c>
      <c r="D70" s="226"/>
      <c r="E70" s="226"/>
      <c r="F70" s="227"/>
    </row>
    <row r="71" spans="1:6" ht="21.75" customHeight="1" x14ac:dyDescent="0.15">
      <c r="A71" s="222" t="s">
        <v>49</v>
      </c>
      <c r="B71" s="222"/>
      <c r="C71" s="224">
        <f>基本データ入力シート!$B$18</f>
        <v>0</v>
      </c>
      <c r="D71" s="224"/>
      <c r="E71" s="228"/>
      <c r="F71" s="56"/>
    </row>
    <row r="72" spans="1:6" ht="21.75" customHeight="1" x14ac:dyDescent="0.15">
      <c r="A72" s="222" t="s">
        <v>51</v>
      </c>
      <c r="B72" s="222"/>
      <c r="C72" s="223">
        <f>基本データ入力シート!$B$22</f>
        <v>0</v>
      </c>
      <c r="D72" s="223"/>
      <c r="E72" s="223"/>
      <c r="F72" s="223"/>
    </row>
    <row r="73" spans="1:6" ht="21.75" customHeight="1" x14ac:dyDescent="0.15">
      <c r="A73" s="222" t="s">
        <v>52</v>
      </c>
      <c r="B73" s="222"/>
      <c r="C73" s="223">
        <f>基本データ入力シート!$B$23</f>
        <v>0</v>
      </c>
      <c r="D73" s="223"/>
      <c r="E73" s="223"/>
      <c r="F73" s="223"/>
    </row>
    <row r="75" spans="1:6" ht="13.5" customHeight="1" x14ac:dyDescent="0.15">
      <c r="B75" s="230" t="s">
        <v>39</v>
      </c>
      <c r="C75" s="232" t="str">
        <f>基本データ入力シート!$B$2</f>
        <v>第７７回滋賀県総合バドミントン選手権大会</v>
      </c>
      <c r="D75" s="233"/>
      <c r="E75" s="233"/>
      <c r="F75" s="234"/>
    </row>
    <row r="76" spans="1:6" ht="13.5" customHeight="1" x14ac:dyDescent="0.15">
      <c r="B76" s="231"/>
      <c r="C76" s="235"/>
      <c r="D76" s="236"/>
      <c r="E76" s="236"/>
      <c r="F76" s="237"/>
    </row>
    <row r="77" spans="1:6" ht="13.5" customHeight="1" x14ac:dyDescent="0.15">
      <c r="B77" s="43"/>
      <c r="C77" s="43"/>
      <c r="D77" s="43"/>
      <c r="E77" s="44"/>
    </row>
    <row r="78" spans="1:6" ht="21.75" customHeight="1" x14ac:dyDescent="0.15">
      <c r="A78" s="49" t="s">
        <v>41</v>
      </c>
      <c r="B78" s="238" t="str">
        <f>B4</f>
        <v>ジュニアＡ：女子ダブルス</v>
      </c>
      <c r="C78" s="239"/>
      <c r="D78" s="240"/>
      <c r="E78" s="45"/>
      <c r="F78" s="50" t="s">
        <v>62</v>
      </c>
    </row>
    <row r="79" spans="1:6" ht="21.75" customHeight="1" x14ac:dyDescent="0.15">
      <c r="A79" s="59">
        <f>COUNTA(B81:B101)</f>
        <v>0</v>
      </c>
    </row>
    <row r="80" spans="1:6" ht="19.5" customHeight="1" x14ac:dyDescent="0.15">
      <c r="A80" s="57" t="s">
        <v>42</v>
      </c>
      <c r="B80" s="57" t="s">
        <v>43</v>
      </c>
      <c r="C80" s="57" t="s">
        <v>57</v>
      </c>
      <c r="D80" s="57" t="s">
        <v>44</v>
      </c>
      <c r="E80" s="57" t="s">
        <v>88</v>
      </c>
      <c r="F80" s="57" t="s">
        <v>45</v>
      </c>
    </row>
    <row r="81" spans="1:6" ht="24" customHeight="1" x14ac:dyDescent="0.15">
      <c r="A81" s="241">
        <v>21</v>
      </c>
      <c r="B81" s="71"/>
      <c r="C81" s="72" t="str">
        <f>IF(B81="","",基本データ入力シート!$B$16)</f>
        <v/>
      </c>
      <c r="D81" s="71"/>
      <c r="E81" s="86" t="s">
        <v>159</v>
      </c>
      <c r="F81" s="243"/>
    </row>
    <row r="82" spans="1:6" ht="24" customHeight="1" x14ac:dyDescent="0.15">
      <c r="A82" s="242"/>
      <c r="B82" s="73"/>
      <c r="C82" s="74"/>
      <c r="D82" s="73"/>
      <c r="E82" s="87" t="s">
        <v>159</v>
      </c>
      <c r="F82" s="244"/>
    </row>
    <row r="83" spans="1:6" ht="24" customHeight="1" x14ac:dyDescent="0.15">
      <c r="A83" s="241">
        <v>22</v>
      </c>
      <c r="B83" s="71"/>
      <c r="C83" s="72" t="str">
        <f>IF(B83="","",基本データ入力シート!$B$16)</f>
        <v/>
      </c>
      <c r="D83" s="71"/>
      <c r="E83" s="86" t="s">
        <v>159</v>
      </c>
      <c r="F83" s="243"/>
    </row>
    <row r="84" spans="1:6" ht="24" customHeight="1" x14ac:dyDescent="0.15">
      <c r="A84" s="242"/>
      <c r="B84" s="73"/>
      <c r="C84" s="74"/>
      <c r="D84" s="73"/>
      <c r="E84" s="87" t="s">
        <v>159</v>
      </c>
      <c r="F84" s="244"/>
    </row>
    <row r="85" spans="1:6" ht="24" customHeight="1" x14ac:dyDescent="0.15">
      <c r="A85" s="241">
        <v>23</v>
      </c>
      <c r="B85" s="71"/>
      <c r="C85" s="72" t="str">
        <f>IF(B85="","",基本データ入力シート!$B$16)</f>
        <v/>
      </c>
      <c r="D85" s="71"/>
      <c r="E85" s="86" t="s">
        <v>159</v>
      </c>
      <c r="F85" s="243"/>
    </row>
    <row r="86" spans="1:6" ht="24" customHeight="1" x14ac:dyDescent="0.15">
      <c r="A86" s="242"/>
      <c r="B86" s="73"/>
      <c r="C86" s="74"/>
      <c r="D86" s="73"/>
      <c r="E86" s="87" t="s">
        <v>159</v>
      </c>
      <c r="F86" s="244"/>
    </row>
    <row r="87" spans="1:6" ht="24" customHeight="1" x14ac:dyDescent="0.15">
      <c r="A87" s="241">
        <v>24</v>
      </c>
      <c r="B87" s="71"/>
      <c r="C87" s="72" t="str">
        <f>IF(B87="","",基本データ入力シート!$B$16)</f>
        <v/>
      </c>
      <c r="D87" s="71"/>
      <c r="E87" s="86" t="s">
        <v>159</v>
      </c>
      <c r="F87" s="243"/>
    </row>
    <row r="88" spans="1:6" ht="24" customHeight="1" x14ac:dyDescent="0.15">
      <c r="A88" s="242"/>
      <c r="B88" s="73"/>
      <c r="C88" s="74"/>
      <c r="D88" s="73"/>
      <c r="E88" s="87" t="s">
        <v>159</v>
      </c>
      <c r="F88" s="244"/>
    </row>
    <row r="89" spans="1:6" ht="24" customHeight="1" x14ac:dyDescent="0.15">
      <c r="A89" s="241">
        <v>25</v>
      </c>
      <c r="B89" s="71"/>
      <c r="C89" s="72" t="str">
        <f>IF(B89="","",基本データ入力シート!$B$16)</f>
        <v/>
      </c>
      <c r="D89" s="71"/>
      <c r="E89" s="86" t="s">
        <v>159</v>
      </c>
      <c r="F89" s="243"/>
    </row>
    <row r="90" spans="1:6" ht="24" customHeight="1" x14ac:dyDescent="0.15">
      <c r="A90" s="242"/>
      <c r="B90" s="73"/>
      <c r="C90" s="74"/>
      <c r="D90" s="73"/>
      <c r="E90" s="87" t="s">
        <v>159</v>
      </c>
      <c r="F90" s="244"/>
    </row>
    <row r="91" spans="1:6" ht="24" customHeight="1" x14ac:dyDescent="0.15">
      <c r="A91" s="241">
        <v>26</v>
      </c>
      <c r="B91" s="71"/>
      <c r="C91" s="72" t="str">
        <f>IF(B91="","",基本データ入力シート!$B$16)</f>
        <v/>
      </c>
      <c r="D91" s="71"/>
      <c r="E91" s="86" t="s">
        <v>159</v>
      </c>
      <c r="F91" s="243"/>
    </row>
    <row r="92" spans="1:6" ht="24" customHeight="1" x14ac:dyDescent="0.15">
      <c r="A92" s="242"/>
      <c r="B92" s="73"/>
      <c r="C92" s="74"/>
      <c r="D92" s="73"/>
      <c r="E92" s="87" t="s">
        <v>159</v>
      </c>
      <c r="F92" s="244"/>
    </row>
    <row r="93" spans="1:6" ht="24" customHeight="1" x14ac:dyDescent="0.15">
      <c r="A93" s="241">
        <v>27</v>
      </c>
      <c r="B93" s="71"/>
      <c r="C93" s="72" t="str">
        <f>IF(B93="","",基本データ入力シート!$B$16)</f>
        <v/>
      </c>
      <c r="D93" s="71"/>
      <c r="E93" s="86" t="s">
        <v>159</v>
      </c>
      <c r="F93" s="243"/>
    </row>
    <row r="94" spans="1:6" ht="24" customHeight="1" x14ac:dyDescent="0.15">
      <c r="A94" s="242"/>
      <c r="B94" s="73"/>
      <c r="C94" s="74"/>
      <c r="D94" s="73"/>
      <c r="E94" s="87" t="s">
        <v>159</v>
      </c>
      <c r="F94" s="244"/>
    </row>
    <row r="95" spans="1:6" ht="24" customHeight="1" x14ac:dyDescent="0.15">
      <c r="A95" s="241">
        <v>28</v>
      </c>
      <c r="B95" s="71"/>
      <c r="C95" s="72" t="str">
        <f>IF(B95="","",基本データ入力シート!$B$16)</f>
        <v/>
      </c>
      <c r="D95" s="71"/>
      <c r="E95" s="86" t="s">
        <v>159</v>
      </c>
      <c r="F95" s="243"/>
    </row>
    <row r="96" spans="1:6" ht="24" customHeight="1" x14ac:dyDescent="0.15">
      <c r="A96" s="242"/>
      <c r="B96" s="73"/>
      <c r="C96" s="74"/>
      <c r="D96" s="73"/>
      <c r="E96" s="87" t="s">
        <v>159</v>
      </c>
      <c r="F96" s="244"/>
    </row>
    <row r="97" spans="1:6" ht="24" customHeight="1" x14ac:dyDescent="0.15">
      <c r="A97" s="241">
        <v>29</v>
      </c>
      <c r="B97" s="71"/>
      <c r="C97" s="72" t="str">
        <f>IF(B97="","",基本データ入力シート!$B$16)</f>
        <v/>
      </c>
      <c r="D97" s="71"/>
      <c r="E97" s="86" t="s">
        <v>159</v>
      </c>
      <c r="F97" s="243"/>
    </row>
    <row r="98" spans="1:6" ht="24" customHeight="1" x14ac:dyDescent="0.15">
      <c r="A98" s="242"/>
      <c r="B98" s="73"/>
      <c r="C98" s="74"/>
      <c r="D98" s="73"/>
      <c r="F98" s="244"/>
    </row>
    <row r="99" spans="1:6" ht="24" customHeight="1" x14ac:dyDescent="0.15">
      <c r="A99" s="241">
        <v>30</v>
      </c>
      <c r="B99" s="71"/>
      <c r="C99" s="72" t="str">
        <f>IF(B99="","",基本データ入力シート!$B$16)</f>
        <v/>
      </c>
      <c r="D99" s="71"/>
      <c r="E99" s="86" t="s">
        <v>159</v>
      </c>
      <c r="F99" s="243"/>
    </row>
    <row r="100" spans="1:6" ht="24" customHeight="1" x14ac:dyDescent="0.15">
      <c r="A100" s="242"/>
      <c r="B100" s="73"/>
      <c r="C100" s="74"/>
      <c r="D100" s="73"/>
      <c r="E100" s="87" t="s">
        <v>159</v>
      </c>
      <c r="F100" s="244"/>
    </row>
    <row r="101" spans="1:6" ht="24" customHeight="1" x14ac:dyDescent="0.15">
      <c r="A101" s="51"/>
      <c r="B101" s="51"/>
      <c r="C101" s="51"/>
      <c r="D101" s="51"/>
      <c r="E101" s="51"/>
      <c r="F101" s="51"/>
    </row>
    <row r="102" spans="1:6" ht="21.75" customHeight="1" x14ac:dyDescent="0.15">
      <c r="A102" s="52"/>
      <c r="B102" s="53" t="s">
        <v>63</v>
      </c>
      <c r="C102" s="229">
        <f>基本データ入力シート!$B$17</f>
        <v>0</v>
      </c>
      <c r="D102" s="229"/>
      <c r="E102" s="229"/>
      <c r="F102" s="52" t="s">
        <v>56</v>
      </c>
    </row>
    <row r="103" spans="1:6" ht="21.75" customHeight="1" x14ac:dyDescent="0.15">
      <c r="A103" s="52"/>
      <c r="B103" s="52" t="s">
        <v>161</v>
      </c>
      <c r="C103" s="52"/>
      <c r="D103" s="52"/>
      <c r="E103" s="52"/>
      <c r="F103" s="52"/>
    </row>
    <row r="104" spans="1:6" ht="21.75" customHeight="1" x14ac:dyDescent="0.15">
      <c r="A104" s="52"/>
      <c r="B104" s="52"/>
      <c r="C104" s="52"/>
      <c r="D104" s="52"/>
      <c r="E104" s="52"/>
      <c r="F104" s="52"/>
    </row>
    <row r="105" spans="1:6" ht="21.75" customHeight="1" x14ac:dyDescent="0.15">
      <c r="B105" s="48" t="s">
        <v>40</v>
      </c>
      <c r="C105" s="46"/>
      <c r="D105" s="46"/>
      <c r="E105" s="46"/>
    </row>
    <row r="106" spans="1:6" ht="21.75" customHeight="1" x14ac:dyDescent="0.15">
      <c r="A106" s="54"/>
      <c r="B106" s="52"/>
      <c r="C106" s="52"/>
      <c r="D106" s="52"/>
      <c r="E106" s="52"/>
      <c r="F106" s="52"/>
    </row>
    <row r="107" spans="1:6" ht="21.75" customHeight="1" x14ac:dyDescent="0.15">
      <c r="A107" s="224" t="s">
        <v>48</v>
      </c>
      <c r="B107" s="224"/>
      <c r="C107" s="225">
        <f>基本データ入力シート!$B$15</f>
        <v>0</v>
      </c>
      <c r="D107" s="226"/>
      <c r="E107" s="226"/>
      <c r="F107" s="227"/>
    </row>
    <row r="108" spans="1:6" ht="21.75" customHeight="1" x14ac:dyDescent="0.15">
      <c r="A108" s="222" t="s">
        <v>49</v>
      </c>
      <c r="B108" s="222"/>
      <c r="C108" s="224">
        <f>基本データ入力シート!$B$18</f>
        <v>0</v>
      </c>
      <c r="D108" s="224"/>
      <c r="E108" s="228"/>
      <c r="F108" s="56"/>
    </row>
    <row r="109" spans="1:6" ht="21.75" customHeight="1" x14ac:dyDescent="0.15">
      <c r="A109" s="222" t="s">
        <v>51</v>
      </c>
      <c r="B109" s="222"/>
      <c r="C109" s="223">
        <f>基本データ入力シート!$B$22</f>
        <v>0</v>
      </c>
      <c r="D109" s="223"/>
      <c r="E109" s="223"/>
      <c r="F109" s="223"/>
    </row>
    <row r="110" spans="1:6" ht="21.75" customHeight="1" x14ac:dyDescent="0.15">
      <c r="A110" s="222" t="s">
        <v>52</v>
      </c>
      <c r="B110" s="222"/>
      <c r="C110" s="223">
        <f>基本データ入力シート!$B$23</f>
        <v>0</v>
      </c>
      <c r="D110" s="223"/>
      <c r="E110" s="223"/>
      <c r="F110" s="223"/>
    </row>
  </sheetData>
  <mergeCells count="96">
    <mergeCell ref="A9:A10"/>
    <mergeCell ref="F9:F10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  <mergeCell ref="A33:B33"/>
    <mergeCell ref="C33:F3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C28:E28"/>
    <mergeCell ref="A44:A45"/>
    <mergeCell ref="F44:F45"/>
    <mergeCell ref="A34:B34"/>
    <mergeCell ref="C34:E34"/>
    <mergeCell ref="A35:B35"/>
    <mergeCell ref="C35:F35"/>
    <mergeCell ref="A36:B36"/>
    <mergeCell ref="C36:F36"/>
    <mergeCell ref="B38:B39"/>
    <mergeCell ref="C38:F39"/>
    <mergeCell ref="B41:D41"/>
    <mergeCell ref="A46:A47"/>
    <mergeCell ref="F46:F47"/>
    <mergeCell ref="A48:A49"/>
    <mergeCell ref="F48:F49"/>
    <mergeCell ref="A50:A51"/>
    <mergeCell ref="F50:F51"/>
    <mergeCell ref="A52:A53"/>
    <mergeCell ref="F52:F53"/>
    <mergeCell ref="A54:A55"/>
    <mergeCell ref="F54:F55"/>
    <mergeCell ref="A56:A57"/>
    <mergeCell ref="F56:F57"/>
    <mergeCell ref="A58:A59"/>
    <mergeCell ref="F58:F59"/>
    <mergeCell ref="A60:A61"/>
    <mergeCell ref="F60:F61"/>
    <mergeCell ref="A62:A63"/>
    <mergeCell ref="F62:F63"/>
    <mergeCell ref="C65:E65"/>
    <mergeCell ref="A70:B70"/>
    <mergeCell ref="C70:F70"/>
    <mergeCell ref="A71:B71"/>
    <mergeCell ref="C71:E71"/>
    <mergeCell ref="A85:A86"/>
    <mergeCell ref="F85:F86"/>
    <mergeCell ref="A72:B72"/>
    <mergeCell ref="C72:F72"/>
    <mergeCell ref="A73:B73"/>
    <mergeCell ref="C73:F73"/>
    <mergeCell ref="B75:B76"/>
    <mergeCell ref="C75:F76"/>
    <mergeCell ref="B78:D78"/>
    <mergeCell ref="A81:A82"/>
    <mergeCell ref="F81:F82"/>
    <mergeCell ref="A83:A84"/>
    <mergeCell ref="F83:F84"/>
    <mergeCell ref="A87:A88"/>
    <mergeCell ref="F87:F88"/>
    <mergeCell ref="A89:A90"/>
    <mergeCell ref="F89:F90"/>
    <mergeCell ref="A91:A92"/>
    <mergeCell ref="F91:F92"/>
    <mergeCell ref="A93:A94"/>
    <mergeCell ref="F93:F94"/>
    <mergeCell ref="A95:A96"/>
    <mergeCell ref="F95:F96"/>
    <mergeCell ref="A97:A98"/>
    <mergeCell ref="F97:F98"/>
    <mergeCell ref="A109:B109"/>
    <mergeCell ref="C109:F109"/>
    <mergeCell ref="A110:B110"/>
    <mergeCell ref="C110:F110"/>
    <mergeCell ref="A99:A100"/>
    <mergeCell ref="F99:F100"/>
    <mergeCell ref="C102:E102"/>
    <mergeCell ref="A107:B107"/>
    <mergeCell ref="C107:F107"/>
    <mergeCell ref="A108:B108"/>
    <mergeCell ref="C108:E108"/>
  </mergeCells>
  <phoneticPr fontId="4"/>
  <conditionalFormatting sqref="B7:B26 D81:F97 D98 F98 D99:F100">
    <cfRule type="cellIs" dxfId="39" priority="7" operator="equal">
      <formula>0</formula>
    </cfRule>
  </conditionalFormatting>
  <conditionalFormatting sqref="B44:B63">
    <cfRule type="cellIs" dxfId="38" priority="15" operator="equal">
      <formula>0</formula>
    </cfRule>
  </conditionalFormatting>
  <conditionalFormatting sqref="B81:B100">
    <cfRule type="cellIs" dxfId="37" priority="19" operator="equal">
      <formula>0</formula>
    </cfRule>
  </conditionalFormatting>
  <conditionalFormatting sqref="D7:F26">
    <cfRule type="cellIs" dxfId="36" priority="1" operator="equal">
      <formula>0</formula>
    </cfRule>
  </conditionalFormatting>
  <conditionalFormatting sqref="D44:F63">
    <cfRule type="cellIs" dxfId="35" priority="31" operator="equal">
      <formula>0</formula>
    </cfRule>
  </conditionalFormatting>
  <conditionalFormatting sqref="F7:F26">
    <cfRule type="cellIs" dxfId="34" priority="40" operator="equal">
      <formula>"０+$J$12"</formula>
    </cfRule>
  </conditionalFormatting>
  <conditionalFormatting sqref="F44:F63">
    <cfRule type="cellIs" dxfId="33" priority="32" operator="equal">
      <formula>"０+$J$12"</formula>
    </cfRule>
  </conditionalFormatting>
  <conditionalFormatting sqref="F81:F100">
    <cfRule type="cellIs" dxfId="32" priority="24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L120"/>
  <sheetViews>
    <sheetView topLeftCell="B1" workbookViewId="0">
      <selection activeCell="J7" sqref="J7:L7"/>
    </sheetView>
  </sheetViews>
  <sheetFormatPr defaultColWidth="9" defaultRowHeight="13.5" x14ac:dyDescent="0.15"/>
  <cols>
    <col min="1" max="1" width="25.625" style="3" customWidth="1"/>
    <col min="2" max="2" width="7.5" style="9" customWidth="1"/>
    <col min="3" max="3" width="15.5" style="3" customWidth="1"/>
    <col min="4" max="4" width="5.5" style="3" customWidth="1"/>
    <col min="5" max="5" width="22.75" style="7" customWidth="1"/>
    <col min="6" max="6" width="7.625" style="24" customWidth="1"/>
    <col min="7" max="7" width="22.75" style="8" customWidth="1"/>
    <col min="8" max="8" width="6.375" style="24" customWidth="1"/>
    <col min="9" max="9" width="5.125" style="24" customWidth="1"/>
    <col min="10" max="10" width="22.75" style="3" customWidth="1"/>
    <col min="11" max="11" width="6" style="9" customWidth="1"/>
    <col min="12" max="12" width="24.5" style="3" customWidth="1"/>
    <col min="13" max="16384" width="9" style="3"/>
  </cols>
  <sheetData>
    <row r="1" spans="1:12" ht="24" customHeight="1" x14ac:dyDescent="0.15">
      <c r="I1" s="40"/>
      <c r="L1" s="40"/>
    </row>
    <row r="2" spans="1:12" s="4" customFormat="1" ht="26.25" customHeight="1" x14ac:dyDescent="0.15">
      <c r="A2" s="183" t="s">
        <v>36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s="4" customFormat="1" ht="26.25" customHeight="1" x14ac:dyDescent="0.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s="4" customFormat="1" ht="24.75" customHeight="1" x14ac:dyDescent="0.15">
      <c r="A4" s="195" t="s">
        <v>38</v>
      </c>
      <c r="B4" s="195"/>
      <c r="C4" s="196" t="str">
        <f>基本データ入力シート!$B$2</f>
        <v>第７７回滋賀県総合バドミントン選手権大会</v>
      </c>
      <c r="D4" s="196"/>
      <c r="E4" s="196"/>
      <c r="F4" s="196"/>
      <c r="G4" s="196"/>
      <c r="H4" s="60"/>
      <c r="I4" s="60"/>
      <c r="J4" s="60"/>
      <c r="K4" s="60"/>
      <c r="L4" s="60"/>
    </row>
    <row r="5" spans="1:12" s="4" customFormat="1" ht="24.75" customHeight="1" x14ac:dyDescent="0.15">
      <c r="A5" s="195"/>
      <c r="B5" s="195"/>
      <c r="C5" s="196"/>
      <c r="D5" s="196"/>
      <c r="E5" s="196"/>
      <c r="F5" s="196"/>
      <c r="G5" s="196"/>
      <c r="H5" s="60"/>
      <c r="I5" s="60"/>
      <c r="J5" s="60"/>
      <c r="K5" s="60"/>
      <c r="L5" s="60"/>
    </row>
    <row r="6" spans="1:12" ht="24.75" customHeight="1" x14ac:dyDescent="0.15">
      <c r="A6" s="4"/>
      <c r="B6" s="23"/>
      <c r="C6" s="61"/>
      <c r="D6" s="61"/>
      <c r="E6" s="61"/>
      <c r="F6" s="61"/>
      <c r="H6" s="193" t="s">
        <v>86</v>
      </c>
      <c r="I6" s="193"/>
      <c r="J6" s="191">
        <f>基本データ入力シート!$B$13</f>
        <v>0</v>
      </c>
      <c r="K6" s="191"/>
      <c r="L6" s="191"/>
    </row>
    <row r="7" spans="1:12" ht="24.75" customHeight="1" thickBot="1" x14ac:dyDescent="0.2">
      <c r="E7" s="5"/>
      <c r="F7" s="25"/>
      <c r="H7" s="193" t="s">
        <v>155</v>
      </c>
      <c r="I7" s="193"/>
      <c r="J7" s="191">
        <f>基本データ入力シート!$B$14</f>
        <v>0</v>
      </c>
      <c r="K7" s="191"/>
      <c r="L7" s="191"/>
    </row>
    <row r="8" spans="1:12" ht="24.75" customHeight="1" x14ac:dyDescent="0.15">
      <c r="A8" s="184" t="s">
        <v>16</v>
      </c>
      <c r="B8" s="213">
        <f>基本データ入力シート!$B$15</f>
        <v>0</v>
      </c>
      <c r="C8" s="214"/>
      <c r="D8" s="214"/>
      <c r="E8" s="215"/>
      <c r="F8" s="25"/>
      <c r="H8" s="194" t="s">
        <v>15</v>
      </c>
      <c r="I8" s="194"/>
      <c r="J8" s="192">
        <f>基本データ入力シート!$B$18</f>
        <v>0</v>
      </c>
      <c r="K8" s="192"/>
      <c r="L8" s="192"/>
    </row>
    <row r="9" spans="1:12" ht="24.75" customHeight="1" thickBot="1" x14ac:dyDescent="0.2">
      <c r="A9" s="185"/>
      <c r="B9" s="216"/>
      <c r="C9" s="217"/>
      <c r="D9" s="217"/>
      <c r="E9" s="218"/>
      <c r="G9" s="3"/>
      <c r="H9" s="194" t="s">
        <v>81</v>
      </c>
      <c r="I9" s="194"/>
      <c r="J9" s="192">
        <f>基本データ入力シート!$B$22</f>
        <v>0</v>
      </c>
      <c r="K9" s="192"/>
      <c r="L9" s="192"/>
    </row>
    <row r="10" spans="1:12" ht="24.75" customHeight="1" x14ac:dyDescent="0.15"/>
    <row r="11" spans="1:12" ht="21" customHeight="1" x14ac:dyDescent="0.15">
      <c r="A11" s="186" t="s">
        <v>1</v>
      </c>
      <c r="B11" s="187"/>
      <c r="C11" s="186" t="s">
        <v>2</v>
      </c>
      <c r="D11" s="187"/>
      <c r="E11" s="188" t="s">
        <v>3</v>
      </c>
      <c r="F11" s="189"/>
      <c r="G11" s="189"/>
      <c r="H11" s="189"/>
      <c r="I11" s="189"/>
      <c r="J11" s="189"/>
      <c r="K11" s="190"/>
      <c r="L11" s="32" t="s">
        <v>37</v>
      </c>
    </row>
    <row r="12" spans="1:12" ht="18.75" hidden="1" customHeight="1" x14ac:dyDescent="0.15">
      <c r="A12" s="26" t="s">
        <v>17</v>
      </c>
      <c r="B12" s="27" t="s">
        <v>4</v>
      </c>
      <c r="C12" s="18"/>
      <c r="D12" s="19" t="s">
        <v>5</v>
      </c>
      <c r="E12" s="28">
        <v>2000</v>
      </c>
      <c r="F12" s="21" t="s">
        <v>11</v>
      </c>
      <c r="G12" s="20">
        <f t="shared" ref="G12:G40" si="0">C12</f>
        <v>0</v>
      </c>
      <c r="H12" s="21" t="s">
        <v>5</v>
      </c>
      <c r="I12" s="21" t="s">
        <v>12</v>
      </c>
      <c r="J12" s="29">
        <f t="shared" ref="J12:J40" si="1">E12*G12</f>
        <v>0</v>
      </c>
      <c r="K12" s="19" t="s">
        <v>6</v>
      </c>
      <c r="L12" s="22"/>
    </row>
    <row r="13" spans="1:12" ht="18.75" hidden="1" customHeight="1" x14ac:dyDescent="0.15">
      <c r="A13" s="26" t="s">
        <v>18</v>
      </c>
      <c r="B13" s="27" t="s">
        <v>4</v>
      </c>
      <c r="C13" s="18"/>
      <c r="D13" s="19" t="s">
        <v>5</v>
      </c>
      <c r="E13" s="28">
        <v>2000</v>
      </c>
      <c r="F13" s="20" t="s">
        <v>11</v>
      </c>
      <c r="G13" s="20">
        <f t="shared" si="0"/>
        <v>0</v>
      </c>
      <c r="H13" s="20" t="s">
        <v>5</v>
      </c>
      <c r="I13" s="20" t="s">
        <v>9</v>
      </c>
      <c r="J13" s="30">
        <f t="shared" si="1"/>
        <v>0</v>
      </c>
      <c r="K13" s="19" t="s">
        <v>6</v>
      </c>
      <c r="L13" s="22"/>
    </row>
    <row r="14" spans="1:12" ht="24" customHeight="1" x14ac:dyDescent="0.15">
      <c r="A14" s="138" t="s">
        <v>132</v>
      </c>
      <c r="B14" s="139" t="s">
        <v>4</v>
      </c>
      <c r="C14" s="140">
        <f>一般男Ｓ!$F$36</f>
        <v>0</v>
      </c>
      <c r="D14" s="139" t="s">
        <v>5</v>
      </c>
      <c r="E14" s="141" t="str">
        <f>基本データ入力シート!$G$20</f>
        <v>1,500</v>
      </c>
      <c r="F14" s="142" t="s">
        <v>8</v>
      </c>
      <c r="G14" s="142">
        <f t="shared" ref="G14" si="2">C14</f>
        <v>0</v>
      </c>
      <c r="H14" s="142" t="s">
        <v>5</v>
      </c>
      <c r="I14" s="142" t="s">
        <v>9</v>
      </c>
      <c r="J14" s="142">
        <f>E14*G14</f>
        <v>0</v>
      </c>
      <c r="K14" s="139" t="s">
        <v>6</v>
      </c>
      <c r="L14" s="163"/>
    </row>
    <row r="15" spans="1:12" ht="24" customHeight="1" x14ac:dyDescent="0.15">
      <c r="A15" s="138" t="s">
        <v>124</v>
      </c>
      <c r="B15" s="139" t="s">
        <v>4</v>
      </c>
      <c r="C15" s="140">
        <f>ジュニアA男Ｓ!$F$36</f>
        <v>0</v>
      </c>
      <c r="D15" s="139" t="s">
        <v>5</v>
      </c>
      <c r="E15" s="141" t="str">
        <f>基本データ入力シート!$G$19</f>
        <v>1,000</v>
      </c>
      <c r="F15" s="142" t="s">
        <v>8</v>
      </c>
      <c r="G15" s="142">
        <f>C15</f>
        <v>0</v>
      </c>
      <c r="H15" s="142" t="s">
        <v>5</v>
      </c>
      <c r="I15" s="142" t="s">
        <v>12</v>
      </c>
      <c r="J15" s="142">
        <f>E15*G15</f>
        <v>0</v>
      </c>
      <c r="K15" s="139" t="s">
        <v>6</v>
      </c>
      <c r="L15" s="164"/>
    </row>
    <row r="16" spans="1:12" ht="24" customHeight="1" x14ac:dyDescent="0.15">
      <c r="A16" s="138" t="s">
        <v>125</v>
      </c>
      <c r="B16" s="143" t="s">
        <v>4</v>
      </c>
      <c r="C16" s="144">
        <f>ジュニアＢ男Ｓ!$F$36</f>
        <v>0</v>
      </c>
      <c r="D16" s="139" t="s">
        <v>5</v>
      </c>
      <c r="E16" s="141" t="str">
        <f>基本データ入力シート!$G$19</f>
        <v>1,000</v>
      </c>
      <c r="F16" s="142" t="s">
        <v>11</v>
      </c>
      <c r="G16" s="142">
        <f t="shared" si="0"/>
        <v>0</v>
      </c>
      <c r="H16" s="142" t="s">
        <v>5</v>
      </c>
      <c r="I16" s="142" t="s">
        <v>12</v>
      </c>
      <c r="J16" s="142">
        <f>E16*G16</f>
        <v>0</v>
      </c>
      <c r="K16" s="139" t="s">
        <v>6</v>
      </c>
      <c r="L16" s="164"/>
    </row>
    <row r="17" spans="1:12" ht="24" customHeight="1" x14ac:dyDescent="0.15">
      <c r="A17" s="138" t="s">
        <v>126</v>
      </c>
      <c r="B17" s="143" t="s">
        <v>4</v>
      </c>
      <c r="C17" s="144">
        <f>ジュニアＣ男Ｓ!$F$36</f>
        <v>0</v>
      </c>
      <c r="D17" s="139" t="s">
        <v>5</v>
      </c>
      <c r="E17" s="141" t="str">
        <f>基本データ入力シート!$G$19</f>
        <v>1,000</v>
      </c>
      <c r="F17" s="142" t="s">
        <v>8</v>
      </c>
      <c r="G17" s="142">
        <f t="shared" si="0"/>
        <v>0</v>
      </c>
      <c r="H17" s="142" t="s">
        <v>5</v>
      </c>
      <c r="I17" s="142" t="s">
        <v>9</v>
      </c>
      <c r="J17" s="142">
        <f>E17*G17</f>
        <v>0</v>
      </c>
      <c r="K17" s="139" t="s">
        <v>6</v>
      </c>
      <c r="L17" s="164"/>
    </row>
    <row r="18" spans="1:12" ht="24" customHeight="1" x14ac:dyDescent="0.15">
      <c r="A18" s="138" t="s">
        <v>127</v>
      </c>
      <c r="B18" s="143" t="s">
        <v>4</v>
      </c>
      <c r="C18" s="144">
        <f>ジュニアＤ男Ｓ!$F$36</f>
        <v>0</v>
      </c>
      <c r="D18" s="139" t="s">
        <v>5</v>
      </c>
      <c r="E18" s="141" t="str">
        <f>基本データ入力シート!$G$19</f>
        <v>1,000</v>
      </c>
      <c r="F18" s="142" t="s">
        <v>11</v>
      </c>
      <c r="G18" s="142">
        <f t="shared" si="0"/>
        <v>0</v>
      </c>
      <c r="H18" s="142" t="s">
        <v>5</v>
      </c>
      <c r="I18" s="142" t="s">
        <v>12</v>
      </c>
      <c r="J18" s="142">
        <f>E18*G18</f>
        <v>0</v>
      </c>
      <c r="K18" s="139" t="s">
        <v>6</v>
      </c>
      <c r="L18" s="164"/>
    </row>
    <row r="19" spans="1:12" ht="18.75" hidden="1" customHeight="1" x14ac:dyDescent="0.15">
      <c r="A19" s="138" t="s">
        <v>19</v>
      </c>
      <c r="B19" s="143" t="s">
        <v>4</v>
      </c>
      <c r="C19" s="145"/>
      <c r="D19" s="139" t="s">
        <v>5</v>
      </c>
      <c r="E19" s="146">
        <v>1000</v>
      </c>
      <c r="F19" s="142" t="s">
        <v>8</v>
      </c>
      <c r="G19" s="142">
        <f t="shared" si="0"/>
        <v>0</v>
      </c>
      <c r="H19" s="142" t="s">
        <v>5</v>
      </c>
      <c r="I19" s="142" t="s">
        <v>9</v>
      </c>
      <c r="J19" s="142">
        <f t="shared" si="1"/>
        <v>0</v>
      </c>
      <c r="K19" s="139" t="s">
        <v>6</v>
      </c>
      <c r="L19" s="164"/>
    </row>
    <row r="20" spans="1:12" ht="18.75" hidden="1" customHeight="1" x14ac:dyDescent="0.15">
      <c r="A20" s="138" t="s">
        <v>20</v>
      </c>
      <c r="B20" s="143" t="s">
        <v>4</v>
      </c>
      <c r="C20" s="145"/>
      <c r="D20" s="139" t="s">
        <v>5</v>
      </c>
      <c r="E20" s="146">
        <v>1000</v>
      </c>
      <c r="F20" s="142" t="s">
        <v>8</v>
      </c>
      <c r="G20" s="142">
        <f t="shared" si="0"/>
        <v>0</v>
      </c>
      <c r="H20" s="142" t="s">
        <v>5</v>
      </c>
      <c r="I20" s="142" t="s">
        <v>9</v>
      </c>
      <c r="J20" s="142">
        <f t="shared" si="1"/>
        <v>0</v>
      </c>
      <c r="K20" s="139" t="s">
        <v>6</v>
      </c>
      <c r="L20" s="164"/>
    </row>
    <row r="21" spans="1:12" ht="18.75" hidden="1" customHeight="1" x14ac:dyDescent="0.15">
      <c r="A21" s="138" t="s">
        <v>21</v>
      </c>
      <c r="B21" s="143" t="s">
        <v>4</v>
      </c>
      <c r="C21" s="145"/>
      <c r="D21" s="139" t="s">
        <v>5</v>
      </c>
      <c r="E21" s="146">
        <v>1000</v>
      </c>
      <c r="F21" s="142" t="s">
        <v>8</v>
      </c>
      <c r="G21" s="142">
        <f t="shared" si="0"/>
        <v>0</v>
      </c>
      <c r="H21" s="142" t="s">
        <v>5</v>
      </c>
      <c r="I21" s="142" t="s">
        <v>9</v>
      </c>
      <c r="J21" s="142">
        <f t="shared" si="1"/>
        <v>0</v>
      </c>
      <c r="K21" s="139" t="s">
        <v>6</v>
      </c>
      <c r="L21" s="164"/>
    </row>
    <row r="22" spans="1:12" ht="18.75" hidden="1" customHeight="1" x14ac:dyDescent="0.15">
      <c r="A22" s="138" t="s">
        <v>22</v>
      </c>
      <c r="B22" s="143" t="s">
        <v>4</v>
      </c>
      <c r="C22" s="145"/>
      <c r="D22" s="139" t="s">
        <v>5</v>
      </c>
      <c r="E22" s="146">
        <v>1000</v>
      </c>
      <c r="F22" s="142" t="s">
        <v>11</v>
      </c>
      <c r="G22" s="142">
        <f t="shared" si="0"/>
        <v>0</v>
      </c>
      <c r="H22" s="142" t="s">
        <v>5</v>
      </c>
      <c r="I22" s="142" t="s">
        <v>12</v>
      </c>
      <c r="J22" s="142">
        <f t="shared" si="1"/>
        <v>0</v>
      </c>
      <c r="K22" s="139" t="s">
        <v>6</v>
      </c>
      <c r="L22" s="164"/>
    </row>
    <row r="23" spans="1:12" ht="18.75" hidden="1" customHeight="1" x14ac:dyDescent="0.15">
      <c r="A23" s="138" t="s">
        <v>23</v>
      </c>
      <c r="B23" s="143" t="s">
        <v>4</v>
      </c>
      <c r="C23" s="145"/>
      <c r="D23" s="139" t="s">
        <v>5</v>
      </c>
      <c r="E23" s="146">
        <v>1000</v>
      </c>
      <c r="F23" s="142" t="s">
        <v>8</v>
      </c>
      <c r="G23" s="142">
        <f t="shared" si="0"/>
        <v>0</v>
      </c>
      <c r="H23" s="142" t="s">
        <v>5</v>
      </c>
      <c r="I23" s="142" t="s">
        <v>9</v>
      </c>
      <c r="J23" s="142">
        <f t="shared" si="1"/>
        <v>0</v>
      </c>
      <c r="K23" s="139" t="s">
        <v>6</v>
      </c>
      <c r="L23" s="164"/>
    </row>
    <row r="24" spans="1:12" ht="18.75" hidden="1" customHeight="1" x14ac:dyDescent="0.15">
      <c r="A24" s="138" t="s">
        <v>24</v>
      </c>
      <c r="B24" s="143" t="s">
        <v>4</v>
      </c>
      <c r="C24" s="145"/>
      <c r="D24" s="139" t="s">
        <v>5</v>
      </c>
      <c r="E24" s="146">
        <v>1000</v>
      </c>
      <c r="F24" s="142" t="s">
        <v>8</v>
      </c>
      <c r="G24" s="142">
        <f t="shared" si="0"/>
        <v>0</v>
      </c>
      <c r="H24" s="142" t="s">
        <v>5</v>
      </c>
      <c r="I24" s="142" t="s">
        <v>9</v>
      </c>
      <c r="J24" s="142">
        <f t="shared" si="1"/>
        <v>0</v>
      </c>
      <c r="K24" s="139" t="s">
        <v>6</v>
      </c>
      <c r="L24" s="164"/>
    </row>
    <row r="25" spans="1:12" ht="18.75" hidden="1" customHeight="1" x14ac:dyDescent="0.15">
      <c r="A25" s="138" t="s">
        <v>25</v>
      </c>
      <c r="B25" s="143" t="s">
        <v>4</v>
      </c>
      <c r="C25" s="145"/>
      <c r="D25" s="139" t="s">
        <v>5</v>
      </c>
      <c r="E25" s="146">
        <v>1000</v>
      </c>
      <c r="F25" s="142" t="s">
        <v>8</v>
      </c>
      <c r="G25" s="142">
        <f t="shared" si="0"/>
        <v>0</v>
      </c>
      <c r="H25" s="142" t="s">
        <v>5</v>
      </c>
      <c r="I25" s="142" t="s">
        <v>9</v>
      </c>
      <c r="J25" s="142">
        <f t="shared" si="1"/>
        <v>0</v>
      </c>
      <c r="K25" s="139" t="s">
        <v>6</v>
      </c>
      <c r="L25" s="164"/>
    </row>
    <row r="26" spans="1:12" ht="18.75" hidden="1" customHeight="1" x14ac:dyDescent="0.15">
      <c r="A26" s="138" t="s">
        <v>26</v>
      </c>
      <c r="B26" s="143" t="s">
        <v>4</v>
      </c>
      <c r="C26" s="145"/>
      <c r="D26" s="139" t="s">
        <v>5</v>
      </c>
      <c r="E26" s="146">
        <v>2000</v>
      </c>
      <c r="F26" s="142" t="s">
        <v>11</v>
      </c>
      <c r="G26" s="142">
        <f t="shared" si="0"/>
        <v>0</v>
      </c>
      <c r="H26" s="142" t="s">
        <v>5</v>
      </c>
      <c r="I26" s="142" t="s">
        <v>12</v>
      </c>
      <c r="J26" s="142">
        <f t="shared" si="1"/>
        <v>0</v>
      </c>
      <c r="K26" s="139" t="s">
        <v>6</v>
      </c>
      <c r="L26" s="164"/>
    </row>
    <row r="27" spans="1:12" ht="18.75" hidden="1" customHeight="1" x14ac:dyDescent="0.15">
      <c r="A27" s="138" t="s">
        <v>27</v>
      </c>
      <c r="B27" s="143" t="s">
        <v>4</v>
      </c>
      <c r="C27" s="145"/>
      <c r="D27" s="139" t="s">
        <v>5</v>
      </c>
      <c r="E27" s="146">
        <v>2000</v>
      </c>
      <c r="F27" s="142" t="s">
        <v>8</v>
      </c>
      <c r="G27" s="142">
        <f t="shared" si="0"/>
        <v>0</v>
      </c>
      <c r="H27" s="142" t="s">
        <v>5</v>
      </c>
      <c r="I27" s="142" t="s">
        <v>9</v>
      </c>
      <c r="J27" s="142">
        <f t="shared" si="1"/>
        <v>0</v>
      </c>
      <c r="K27" s="139" t="s">
        <v>6</v>
      </c>
      <c r="L27" s="164"/>
    </row>
    <row r="28" spans="1:12" ht="24" customHeight="1" x14ac:dyDescent="0.15">
      <c r="A28" s="138"/>
      <c r="B28" s="143"/>
      <c r="C28" s="145"/>
      <c r="D28" s="139"/>
      <c r="E28" s="146"/>
      <c r="F28" s="142"/>
      <c r="G28" s="142"/>
      <c r="H28" s="142"/>
      <c r="I28" s="142"/>
      <c r="J28" s="142"/>
      <c r="K28" s="139"/>
      <c r="L28" s="164"/>
    </row>
    <row r="29" spans="1:12" ht="24" customHeight="1" x14ac:dyDescent="0.15">
      <c r="A29" s="138" t="s">
        <v>133</v>
      </c>
      <c r="B29" s="143" t="s">
        <v>4</v>
      </c>
      <c r="C29" s="144">
        <f>一般女Ｓ!$F$36</f>
        <v>0</v>
      </c>
      <c r="D29" s="139" t="s">
        <v>5</v>
      </c>
      <c r="E29" s="141" t="str">
        <f>基本データ入力シート!$G$20</f>
        <v>1,500</v>
      </c>
      <c r="F29" s="142" t="s">
        <v>8</v>
      </c>
      <c r="G29" s="142">
        <f t="shared" ref="G29" si="3">C29</f>
        <v>0</v>
      </c>
      <c r="H29" s="142" t="s">
        <v>5</v>
      </c>
      <c r="I29" s="142" t="s">
        <v>9</v>
      </c>
      <c r="J29" s="142">
        <f>E29*G29</f>
        <v>0</v>
      </c>
      <c r="K29" s="139" t="s">
        <v>6</v>
      </c>
      <c r="L29" s="164"/>
    </row>
    <row r="30" spans="1:12" ht="24" customHeight="1" x14ac:dyDescent="0.15">
      <c r="A30" s="138" t="s">
        <v>118</v>
      </c>
      <c r="B30" s="143" t="s">
        <v>4</v>
      </c>
      <c r="C30" s="144">
        <f>ジュニアＡ女Ｓ!$F$36</f>
        <v>0</v>
      </c>
      <c r="D30" s="139" t="s">
        <v>5</v>
      </c>
      <c r="E30" s="141" t="str">
        <f>基本データ入力シート!$G$19</f>
        <v>1,000</v>
      </c>
      <c r="F30" s="142" t="s">
        <v>11</v>
      </c>
      <c r="G30" s="142">
        <f t="shared" si="0"/>
        <v>0</v>
      </c>
      <c r="H30" s="142" t="s">
        <v>5</v>
      </c>
      <c r="I30" s="142" t="s">
        <v>12</v>
      </c>
      <c r="J30" s="142">
        <f>E30*G30</f>
        <v>0</v>
      </c>
      <c r="K30" s="139" t="s">
        <v>6</v>
      </c>
      <c r="L30" s="164"/>
    </row>
    <row r="31" spans="1:12" ht="24" customHeight="1" x14ac:dyDescent="0.15">
      <c r="A31" s="138" t="s">
        <v>119</v>
      </c>
      <c r="B31" s="143" t="s">
        <v>4</v>
      </c>
      <c r="C31" s="144">
        <f>ジュニアＢ女Ｓ!$F$36</f>
        <v>0</v>
      </c>
      <c r="D31" s="139" t="s">
        <v>5</v>
      </c>
      <c r="E31" s="141" t="str">
        <f>基本データ入力シート!$G$19</f>
        <v>1,000</v>
      </c>
      <c r="F31" s="142" t="s">
        <v>11</v>
      </c>
      <c r="G31" s="142">
        <f t="shared" si="0"/>
        <v>0</v>
      </c>
      <c r="H31" s="142" t="s">
        <v>5</v>
      </c>
      <c r="I31" s="142" t="s">
        <v>12</v>
      </c>
      <c r="J31" s="142">
        <f>E31*G31</f>
        <v>0</v>
      </c>
      <c r="K31" s="139" t="s">
        <v>6</v>
      </c>
      <c r="L31" s="164"/>
    </row>
    <row r="32" spans="1:12" ht="24" customHeight="1" x14ac:dyDescent="0.15">
      <c r="A32" s="138" t="s">
        <v>120</v>
      </c>
      <c r="B32" s="143" t="s">
        <v>4</v>
      </c>
      <c r="C32" s="144">
        <f>ジュニアＣ女Ｓ!$F$36</f>
        <v>0</v>
      </c>
      <c r="D32" s="139" t="s">
        <v>5</v>
      </c>
      <c r="E32" s="141" t="str">
        <f>基本データ入力シート!$G$19</f>
        <v>1,000</v>
      </c>
      <c r="F32" s="142" t="s">
        <v>8</v>
      </c>
      <c r="G32" s="142">
        <f t="shared" si="0"/>
        <v>0</v>
      </c>
      <c r="H32" s="142" t="s">
        <v>5</v>
      </c>
      <c r="I32" s="142" t="s">
        <v>9</v>
      </c>
      <c r="J32" s="142">
        <f>E32*G32</f>
        <v>0</v>
      </c>
      <c r="K32" s="139" t="s">
        <v>6</v>
      </c>
      <c r="L32" s="164"/>
    </row>
    <row r="33" spans="1:12" ht="24" customHeight="1" x14ac:dyDescent="0.15">
      <c r="A33" s="138" t="s">
        <v>121</v>
      </c>
      <c r="B33" s="143" t="s">
        <v>4</v>
      </c>
      <c r="C33" s="144">
        <f>ジュニアＤ女S!$F$36</f>
        <v>0</v>
      </c>
      <c r="D33" s="139" t="s">
        <v>5</v>
      </c>
      <c r="E33" s="141" t="str">
        <f>基本データ入力シート!$G$19</f>
        <v>1,000</v>
      </c>
      <c r="F33" s="142" t="s">
        <v>8</v>
      </c>
      <c r="G33" s="142">
        <f t="shared" si="0"/>
        <v>0</v>
      </c>
      <c r="H33" s="142" t="s">
        <v>5</v>
      </c>
      <c r="I33" s="142" t="s">
        <v>9</v>
      </c>
      <c r="J33" s="142">
        <f>E33*G33</f>
        <v>0</v>
      </c>
      <c r="K33" s="139" t="s">
        <v>6</v>
      </c>
      <c r="L33" s="164"/>
    </row>
    <row r="34" spans="1:12" ht="18.75" hidden="1" customHeight="1" x14ac:dyDescent="0.15">
      <c r="A34" s="138" t="s">
        <v>19</v>
      </c>
      <c r="B34" s="143" t="s">
        <v>4</v>
      </c>
      <c r="C34" s="144"/>
      <c r="D34" s="139" t="s">
        <v>5</v>
      </c>
      <c r="E34" s="146">
        <v>900</v>
      </c>
      <c r="F34" s="142" t="s">
        <v>8</v>
      </c>
      <c r="G34" s="142">
        <f t="shared" si="0"/>
        <v>0</v>
      </c>
      <c r="H34" s="142" t="s">
        <v>5</v>
      </c>
      <c r="I34" s="142" t="s">
        <v>9</v>
      </c>
      <c r="J34" s="142">
        <f t="shared" si="1"/>
        <v>0</v>
      </c>
      <c r="K34" s="139" t="s">
        <v>6</v>
      </c>
      <c r="L34" s="164"/>
    </row>
    <row r="35" spans="1:12" ht="18.75" hidden="1" customHeight="1" x14ac:dyDescent="0.15">
      <c r="A35" s="138" t="s">
        <v>20</v>
      </c>
      <c r="B35" s="143" t="s">
        <v>4</v>
      </c>
      <c r="C35" s="144"/>
      <c r="D35" s="139" t="s">
        <v>5</v>
      </c>
      <c r="E35" s="146">
        <v>1000</v>
      </c>
      <c r="F35" s="142" t="s">
        <v>8</v>
      </c>
      <c r="G35" s="142">
        <f t="shared" si="0"/>
        <v>0</v>
      </c>
      <c r="H35" s="142" t="s">
        <v>5</v>
      </c>
      <c r="I35" s="142" t="s">
        <v>9</v>
      </c>
      <c r="J35" s="142">
        <f t="shared" si="1"/>
        <v>0</v>
      </c>
      <c r="K35" s="139" t="s">
        <v>6</v>
      </c>
      <c r="L35" s="164"/>
    </row>
    <row r="36" spans="1:12" ht="18.75" hidden="1" customHeight="1" x14ac:dyDescent="0.15">
      <c r="A36" s="138" t="s">
        <v>21</v>
      </c>
      <c r="B36" s="143" t="s">
        <v>4</v>
      </c>
      <c r="C36" s="144"/>
      <c r="D36" s="139" t="s">
        <v>5</v>
      </c>
      <c r="E36" s="146">
        <v>1000</v>
      </c>
      <c r="F36" s="142" t="s">
        <v>8</v>
      </c>
      <c r="G36" s="142">
        <f t="shared" si="0"/>
        <v>0</v>
      </c>
      <c r="H36" s="142" t="s">
        <v>5</v>
      </c>
      <c r="I36" s="142" t="s">
        <v>9</v>
      </c>
      <c r="J36" s="142">
        <f t="shared" si="1"/>
        <v>0</v>
      </c>
      <c r="K36" s="139" t="s">
        <v>6</v>
      </c>
      <c r="L36" s="164"/>
    </row>
    <row r="37" spans="1:12" ht="18.75" hidden="1" customHeight="1" x14ac:dyDescent="0.15">
      <c r="A37" s="138" t="s">
        <v>22</v>
      </c>
      <c r="B37" s="143" t="s">
        <v>4</v>
      </c>
      <c r="C37" s="144"/>
      <c r="D37" s="139" t="s">
        <v>5</v>
      </c>
      <c r="E37" s="146">
        <v>1000</v>
      </c>
      <c r="F37" s="142" t="s">
        <v>11</v>
      </c>
      <c r="G37" s="142">
        <f t="shared" si="0"/>
        <v>0</v>
      </c>
      <c r="H37" s="142" t="s">
        <v>5</v>
      </c>
      <c r="I37" s="142" t="s">
        <v>12</v>
      </c>
      <c r="J37" s="142">
        <f t="shared" si="1"/>
        <v>0</v>
      </c>
      <c r="K37" s="139" t="s">
        <v>6</v>
      </c>
      <c r="L37" s="164"/>
    </row>
    <row r="38" spans="1:12" ht="18.75" hidden="1" customHeight="1" x14ac:dyDescent="0.15">
      <c r="A38" s="138" t="s">
        <v>23</v>
      </c>
      <c r="B38" s="143" t="s">
        <v>4</v>
      </c>
      <c r="C38" s="144"/>
      <c r="D38" s="139" t="s">
        <v>5</v>
      </c>
      <c r="E38" s="146">
        <v>1000</v>
      </c>
      <c r="F38" s="142" t="s">
        <v>8</v>
      </c>
      <c r="G38" s="142">
        <f t="shared" si="0"/>
        <v>0</v>
      </c>
      <c r="H38" s="142" t="s">
        <v>5</v>
      </c>
      <c r="I38" s="142" t="s">
        <v>9</v>
      </c>
      <c r="J38" s="142">
        <f t="shared" si="1"/>
        <v>0</v>
      </c>
      <c r="K38" s="139" t="s">
        <v>6</v>
      </c>
      <c r="L38" s="164"/>
    </row>
    <row r="39" spans="1:12" ht="18.75" hidden="1" customHeight="1" x14ac:dyDescent="0.15">
      <c r="A39" s="138" t="s">
        <v>24</v>
      </c>
      <c r="B39" s="143" t="s">
        <v>4</v>
      </c>
      <c r="C39" s="144"/>
      <c r="D39" s="139" t="s">
        <v>5</v>
      </c>
      <c r="E39" s="146">
        <v>1000</v>
      </c>
      <c r="F39" s="142" t="s">
        <v>8</v>
      </c>
      <c r="G39" s="142">
        <f t="shared" si="0"/>
        <v>0</v>
      </c>
      <c r="H39" s="142" t="s">
        <v>5</v>
      </c>
      <c r="I39" s="142" t="s">
        <v>9</v>
      </c>
      <c r="J39" s="142">
        <f t="shared" si="1"/>
        <v>0</v>
      </c>
      <c r="K39" s="139" t="s">
        <v>6</v>
      </c>
      <c r="L39" s="164"/>
    </row>
    <row r="40" spans="1:12" ht="18.75" hidden="1" customHeight="1" x14ac:dyDescent="0.15">
      <c r="A40" s="138" t="s">
        <v>25</v>
      </c>
      <c r="B40" s="143" t="s">
        <v>4</v>
      </c>
      <c r="C40" s="144"/>
      <c r="D40" s="139" t="s">
        <v>5</v>
      </c>
      <c r="E40" s="146">
        <v>1000</v>
      </c>
      <c r="F40" s="142" t="s">
        <v>8</v>
      </c>
      <c r="G40" s="142">
        <f t="shared" si="0"/>
        <v>0</v>
      </c>
      <c r="H40" s="142" t="s">
        <v>5</v>
      </c>
      <c r="I40" s="142" t="s">
        <v>9</v>
      </c>
      <c r="J40" s="142">
        <f t="shared" si="1"/>
        <v>0</v>
      </c>
      <c r="K40" s="139" t="s">
        <v>6</v>
      </c>
      <c r="L40" s="164"/>
    </row>
    <row r="41" spans="1:12" ht="24" customHeight="1" x14ac:dyDescent="0.15">
      <c r="A41" s="138"/>
      <c r="B41" s="143"/>
      <c r="C41" s="145"/>
      <c r="D41" s="139"/>
      <c r="E41" s="146"/>
      <c r="F41" s="142"/>
      <c r="G41" s="147">
        <f>SUM(G30:G40)</f>
        <v>0</v>
      </c>
      <c r="H41" s="142"/>
      <c r="I41" s="142"/>
      <c r="J41" s="142"/>
      <c r="K41" s="139"/>
      <c r="L41" s="164"/>
    </row>
    <row r="42" spans="1:12" ht="18.75" hidden="1" customHeight="1" x14ac:dyDescent="0.15">
      <c r="A42" s="138" t="s">
        <v>27</v>
      </c>
      <c r="B42" s="143" t="s">
        <v>0</v>
      </c>
      <c r="C42" s="145"/>
      <c r="D42" s="143" t="s">
        <v>7</v>
      </c>
      <c r="E42" s="148">
        <v>4000</v>
      </c>
      <c r="F42" s="142" t="s">
        <v>8</v>
      </c>
      <c r="G42" s="149">
        <f t="shared" ref="G42:G69" si="4">C42</f>
        <v>0</v>
      </c>
      <c r="H42" s="149" t="s">
        <v>7</v>
      </c>
      <c r="I42" s="142" t="s">
        <v>9</v>
      </c>
      <c r="J42" s="149">
        <f t="shared" ref="J42:J69" si="5">E42*G42</f>
        <v>0</v>
      </c>
      <c r="K42" s="139" t="s">
        <v>6</v>
      </c>
      <c r="L42" s="163"/>
    </row>
    <row r="43" spans="1:12" ht="18.75" hidden="1" customHeight="1" x14ac:dyDescent="0.15">
      <c r="A43" s="138"/>
      <c r="B43" s="143" t="s">
        <v>0</v>
      </c>
      <c r="C43" s="145"/>
      <c r="D43" s="143" t="s">
        <v>7</v>
      </c>
      <c r="E43" s="148">
        <v>4000</v>
      </c>
      <c r="F43" s="142" t="s">
        <v>8</v>
      </c>
      <c r="G43" s="149">
        <f t="shared" si="4"/>
        <v>0</v>
      </c>
      <c r="H43" s="149" t="s">
        <v>7</v>
      </c>
      <c r="I43" s="142" t="s">
        <v>9</v>
      </c>
      <c r="J43" s="149">
        <f t="shared" si="5"/>
        <v>0</v>
      </c>
      <c r="K43" s="139" t="s">
        <v>6</v>
      </c>
      <c r="L43" s="163"/>
    </row>
    <row r="44" spans="1:12" ht="24" customHeight="1" x14ac:dyDescent="0.15">
      <c r="A44" s="138" t="s">
        <v>134</v>
      </c>
      <c r="B44" s="143" t="s">
        <v>0</v>
      </c>
      <c r="C44" s="144">
        <f>一般男Ｄ!$F$31/2</f>
        <v>0</v>
      </c>
      <c r="D44" s="143" t="s">
        <v>7</v>
      </c>
      <c r="E44" s="148">
        <f>E14*2</f>
        <v>3000</v>
      </c>
      <c r="F44" s="142" t="s">
        <v>8</v>
      </c>
      <c r="G44" s="149">
        <f>C44</f>
        <v>0</v>
      </c>
      <c r="H44" s="149" t="s">
        <v>7</v>
      </c>
      <c r="I44" s="142" t="s">
        <v>9</v>
      </c>
      <c r="J44" s="149">
        <f>E44*G44</f>
        <v>0</v>
      </c>
      <c r="K44" s="139" t="s">
        <v>6</v>
      </c>
      <c r="L44" s="163"/>
    </row>
    <row r="45" spans="1:12" ht="24" customHeight="1" x14ac:dyDescent="0.15">
      <c r="A45" s="138" t="s">
        <v>128</v>
      </c>
      <c r="B45" s="143" t="s">
        <v>0</v>
      </c>
      <c r="C45" s="144">
        <f>ジュニアＡ男Ｄ!$F$31/2</f>
        <v>0</v>
      </c>
      <c r="D45" s="143" t="s">
        <v>7</v>
      </c>
      <c r="E45" s="148">
        <f>E15*2</f>
        <v>2000</v>
      </c>
      <c r="F45" s="142" t="s">
        <v>8</v>
      </c>
      <c r="G45" s="149">
        <f>C45</f>
        <v>0</v>
      </c>
      <c r="H45" s="149" t="s">
        <v>7</v>
      </c>
      <c r="I45" s="142" t="s">
        <v>9</v>
      </c>
      <c r="J45" s="149">
        <f>E45*G45</f>
        <v>0</v>
      </c>
      <c r="K45" s="139" t="s">
        <v>6</v>
      </c>
      <c r="L45" s="163"/>
    </row>
    <row r="46" spans="1:12" ht="24" customHeight="1" x14ac:dyDescent="0.15">
      <c r="A46" s="138" t="s">
        <v>129</v>
      </c>
      <c r="B46" s="143" t="s">
        <v>0</v>
      </c>
      <c r="C46" s="144">
        <f>ジュニアＢ男Ｄ!$F$31/2</f>
        <v>0</v>
      </c>
      <c r="D46" s="143" t="s">
        <v>7</v>
      </c>
      <c r="E46" s="148">
        <f>E16*2</f>
        <v>2000</v>
      </c>
      <c r="F46" s="142" t="s">
        <v>8</v>
      </c>
      <c r="G46" s="149">
        <f>C46</f>
        <v>0</v>
      </c>
      <c r="H46" s="149" t="s">
        <v>7</v>
      </c>
      <c r="I46" s="142" t="s">
        <v>9</v>
      </c>
      <c r="J46" s="149">
        <f>E46*G46</f>
        <v>0</v>
      </c>
      <c r="K46" s="139" t="s">
        <v>6</v>
      </c>
      <c r="L46" s="163"/>
    </row>
    <row r="47" spans="1:12" ht="24" customHeight="1" x14ac:dyDescent="0.15">
      <c r="A47" s="138" t="s">
        <v>130</v>
      </c>
      <c r="B47" s="143" t="s">
        <v>0</v>
      </c>
      <c r="C47" s="144">
        <f>ジュニアＣ男Ｄ!$F$31/2</f>
        <v>0</v>
      </c>
      <c r="D47" s="143" t="s">
        <v>7</v>
      </c>
      <c r="E47" s="148">
        <f>E17*2</f>
        <v>2000</v>
      </c>
      <c r="F47" s="142" t="s">
        <v>8</v>
      </c>
      <c r="G47" s="149">
        <f>C47</f>
        <v>0</v>
      </c>
      <c r="H47" s="149" t="s">
        <v>7</v>
      </c>
      <c r="I47" s="142" t="s">
        <v>9</v>
      </c>
      <c r="J47" s="149">
        <f>E47*G47</f>
        <v>0</v>
      </c>
      <c r="K47" s="139" t="s">
        <v>6</v>
      </c>
      <c r="L47" s="163"/>
    </row>
    <row r="48" spans="1:12" ht="24" customHeight="1" x14ac:dyDescent="0.15">
      <c r="A48" s="138" t="s">
        <v>131</v>
      </c>
      <c r="B48" s="143" t="s">
        <v>0</v>
      </c>
      <c r="C48" s="144">
        <f>ジュニアＤ男Ｄ!$F$31/2</f>
        <v>0</v>
      </c>
      <c r="D48" s="143" t="s">
        <v>7</v>
      </c>
      <c r="E48" s="148">
        <f>E18*2</f>
        <v>2000</v>
      </c>
      <c r="F48" s="142" t="s">
        <v>8</v>
      </c>
      <c r="G48" s="149">
        <f>C48</f>
        <v>0</v>
      </c>
      <c r="H48" s="149" t="s">
        <v>7</v>
      </c>
      <c r="I48" s="142" t="s">
        <v>9</v>
      </c>
      <c r="J48" s="149">
        <f>E48*G48</f>
        <v>0</v>
      </c>
      <c r="K48" s="139" t="s">
        <v>6</v>
      </c>
      <c r="L48" s="163"/>
    </row>
    <row r="49" spans="1:12" ht="18.75" hidden="1" customHeight="1" x14ac:dyDescent="0.15">
      <c r="A49" s="138" t="s">
        <v>31</v>
      </c>
      <c r="B49" s="143" t="s">
        <v>0</v>
      </c>
      <c r="C49" s="144"/>
      <c r="D49" s="143" t="s">
        <v>7</v>
      </c>
      <c r="E49" s="148">
        <v>2000</v>
      </c>
      <c r="F49" s="142" t="s">
        <v>8</v>
      </c>
      <c r="G49" s="149">
        <f t="shared" si="4"/>
        <v>0</v>
      </c>
      <c r="H49" s="149" t="s">
        <v>7</v>
      </c>
      <c r="I49" s="142" t="s">
        <v>9</v>
      </c>
      <c r="J49" s="149">
        <f t="shared" si="5"/>
        <v>0</v>
      </c>
      <c r="K49" s="139" t="s">
        <v>6</v>
      </c>
      <c r="L49" s="163"/>
    </row>
    <row r="50" spans="1:12" ht="18.75" hidden="1" customHeight="1" x14ac:dyDescent="0.15">
      <c r="A50" s="138" t="s">
        <v>32</v>
      </c>
      <c r="B50" s="143" t="s">
        <v>0</v>
      </c>
      <c r="C50" s="144"/>
      <c r="D50" s="143" t="s">
        <v>7</v>
      </c>
      <c r="E50" s="148">
        <v>2000</v>
      </c>
      <c r="F50" s="142" t="s">
        <v>8</v>
      </c>
      <c r="G50" s="149">
        <f t="shared" si="4"/>
        <v>0</v>
      </c>
      <c r="H50" s="149" t="s">
        <v>7</v>
      </c>
      <c r="I50" s="142" t="s">
        <v>9</v>
      </c>
      <c r="J50" s="149">
        <f t="shared" si="5"/>
        <v>0</v>
      </c>
      <c r="K50" s="139" t="s">
        <v>6</v>
      </c>
      <c r="L50" s="163"/>
    </row>
    <row r="51" spans="1:12" ht="18.75" hidden="1" customHeight="1" x14ac:dyDescent="0.15">
      <c r="A51" s="138" t="s">
        <v>22</v>
      </c>
      <c r="B51" s="143" t="s">
        <v>0</v>
      </c>
      <c r="C51" s="144"/>
      <c r="D51" s="143" t="s">
        <v>7</v>
      </c>
      <c r="E51" s="148">
        <v>2000</v>
      </c>
      <c r="F51" s="142" t="s">
        <v>8</v>
      </c>
      <c r="G51" s="149">
        <f t="shared" si="4"/>
        <v>0</v>
      </c>
      <c r="H51" s="149" t="s">
        <v>7</v>
      </c>
      <c r="I51" s="142" t="s">
        <v>9</v>
      </c>
      <c r="J51" s="149">
        <f t="shared" si="5"/>
        <v>0</v>
      </c>
      <c r="K51" s="139" t="s">
        <v>6</v>
      </c>
      <c r="L51" s="163"/>
    </row>
    <row r="52" spans="1:12" ht="18.75" hidden="1" customHeight="1" x14ac:dyDescent="0.15">
      <c r="A52" s="138" t="s">
        <v>23</v>
      </c>
      <c r="B52" s="143" t="s">
        <v>0</v>
      </c>
      <c r="C52" s="144"/>
      <c r="D52" s="143" t="s">
        <v>7</v>
      </c>
      <c r="E52" s="148">
        <v>2000</v>
      </c>
      <c r="F52" s="142" t="s">
        <v>8</v>
      </c>
      <c r="G52" s="149">
        <f t="shared" si="4"/>
        <v>0</v>
      </c>
      <c r="H52" s="149" t="s">
        <v>7</v>
      </c>
      <c r="I52" s="142" t="s">
        <v>9</v>
      </c>
      <c r="J52" s="149">
        <f t="shared" si="5"/>
        <v>0</v>
      </c>
      <c r="K52" s="139" t="s">
        <v>6</v>
      </c>
      <c r="L52" s="163"/>
    </row>
    <row r="53" spans="1:12" ht="18.75" hidden="1" customHeight="1" x14ac:dyDescent="0.15">
      <c r="A53" s="138" t="s">
        <v>24</v>
      </c>
      <c r="B53" s="143" t="s">
        <v>0</v>
      </c>
      <c r="C53" s="144"/>
      <c r="D53" s="143" t="s">
        <v>7</v>
      </c>
      <c r="E53" s="148">
        <v>2000</v>
      </c>
      <c r="F53" s="142" t="s">
        <v>8</v>
      </c>
      <c r="G53" s="149">
        <f t="shared" si="4"/>
        <v>0</v>
      </c>
      <c r="H53" s="149" t="s">
        <v>7</v>
      </c>
      <c r="I53" s="142" t="s">
        <v>9</v>
      </c>
      <c r="J53" s="149">
        <f t="shared" si="5"/>
        <v>0</v>
      </c>
      <c r="K53" s="139" t="s">
        <v>6</v>
      </c>
      <c r="L53" s="163"/>
    </row>
    <row r="54" spans="1:12" ht="18.75" hidden="1" customHeight="1" x14ac:dyDescent="0.15">
      <c r="A54" s="138" t="s">
        <v>26</v>
      </c>
      <c r="B54" s="143" t="s">
        <v>0</v>
      </c>
      <c r="C54" s="144"/>
      <c r="D54" s="143" t="s">
        <v>7</v>
      </c>
      <c r="E54" s="148">
        <v>4000</v>
      </c>
      <c r="F54" s="142" t="s">
        <v>8</v>
      </c>
      <c r="G54" s="149">
        <f t="shared" si="4"/>
        <v>0</v>
      </c>
      <c r="H54" s="149" t="s">
        <v>7</v>
      </c>
      <c r="I54" s="142" t="s">
        <v>9</v>
      </c>
      <c r="J54" s="149">
        <f t="shared" si="5"/>
        <v>0</v>
      </c>
      <c r="K54" s="139" t="s">
        <v>6</v>
      </c>
      <c r="L54" s="163"/>
    </row>
    <row r="55" spans="1:12" ht="18.75" hidden="1" customHeight="1" x14ac:dyDescent="0.15">
      <c r="A55" s="138" t="s">
        <v>27</v>
      </c>
      <c r="B55" s="143" t="s">
        <v>0</v>
      </c>
      <c r="C55" s="144"/>
      <c r="D55" s="143" t="s">
        <v>7</v>
      </c>
      <c r="E55" s="148">
        <v>4000</v>
      </c>
      <c r="F55" s="142" t="s">
        <v>8</v>
      </c>
      <c r="G55" s="149">
        <f t="shared" si="4"/>
        <v>0</v>
      </c>
      <c r="H55" s="149" t="s">
        <v>7</v>
      </c>
      <c r="I55" s="142" t="s">
        <v>9</v>
      </c>
      <c r="J55" s="149">
        <f t="shared" si="5"/>
        <v>0</v>
      </c>
      <c r="K55" s="139" t="s">
        <v>6</v>
      </c>
      <c r="L55" s="163"/>
    </row>
    <row r="56" spans="1:12" ht="24" customHeight="1" x14ac:dyDescent="0.15">
      <c r="A56" s="138"/>
      <c r="B56" s="143"/>
      <c r="C56" s="145"/>
      <c r="D56" s="143"/>
      <c r="E56" s="148"/>
      <c r="F56" s="142"/>
      <c r="G56" s="147">
        <f>SUM(G45:G55)</f>
        <v>0</v>
      </c>
      <c r="H56" s="149"/>
      <c r="I56" s="142"/>
      <c r="J56" s="149"/>
      <c r="K56" s="139"/>
      <c r="L56" s="163"/>
    </row>
    <row r="57" spans="1:12" ht="24" customHeight="1" x14ac:dyDescent="0.15">
      <c r="A57" s="138" t="s">
        <v>135</v>
      </c>
      <c r="B57" s="143" t="s">
        <v>0</v>
      </c>
      <c r="C57" s="144">
        <f>一般女Ｄ!$F$31/2</f>
        <v>0</v>
      </c>
      <c r="D57" s="143" t="s">
        <v>7</v>
      </c>
      <c r="E57" s="148">
        <f>E30*2</f>
        <v>2000</v>
      </c>
      <c r="F57" s="142" t="s">
        <v>8</v>
      </c>
      <c r="G57" s="149">
        <f t="shared" si="4"/>
        <v>0</v>
      </c>
      <c r="H57" s="149" t="s">
        <v>7</v>
      </c>
      <c r="I57" s="142" t="s">
        <v>9</v>
      </c>
      <c r="J57" s="149">
        <f t="shared" si="5"/>
        <v>0</v>
      </c>
      <c r="K57" s="139" t="s">
        <v>6</v>
      </c>
      <c r="L57" s="163"/>
    </row>
    <row r="58" spans="1:12" ht="24" customHeight="1" x14ac:dyDescent="0.15">
      <c r="A58" s="138" t="s">
        <v>137</v>
      </c>
      <c r="B58" s="143" t="s">
        <v>0</v>
      </c>
      <c r="C58" s="144">
        <f>ジュニアＡ女Ｄ!$F$31/2</f>
        <v>0</v>
      </c>
      <c r="D58" s="143" t="s">
        <v>7</v>
      </c>
      <c r="E58" s="148">
        <f>E32*2</f>
        <v>2000</v>
      </c>
      <c r="F58" s="142" t="s">
        <v>8</v>
      </c>
      <c r="G58" s="149">
        <f t="shared" ref="G58:G59" si="6">C58</f>
        <v>0</v>
      </c>
      <c r="H58" s="149" t="s">
        <v>7</v>
      </c>
      <c r="I58" s="142" t="s">
        <v>9</v>
      </c>
      <c r="J58" s="149">
        <f t="shared" ref="J58:J59" si="7">E58*G58</f>
        <v>0</v>
      </c>
      <c r="K58" s="139" t="s">
        <v>6</v>
      </c>
      <c r="L58" s="163"/>
    </row>
    <row r="59" spans="1:12" ht="24" customHeight="1" x14ac:dyDescent="0.15">
      <c r="A59" s="138" t="s">
        <v>138</v>
      </c>
      <c r="B59" s="143" t="s">
        <v>0</v>
      </c>
      <c r="C59" s="144">
        <f>ジュニアＢ女Ｄ!$F$31/2</f>
        <v>0</v>
      </c>
      <c r="D59" s="143" t="s">
        <v>7</v>
      </c>
      <c r="E59" s="148">
        <f>E33*2</f>
        <v>2000</v>
      </c>
      <c r="F59" s="142" t="s">
        <v>8</v>
      </c>
      <c r="G59" s="149">
        <f t="shared" si="6"/>
        <v>0</v>
      </c>
      <c r="H59" s="149" t="s">
        <v>7</v>
      </c>
      <c r="I59" s="142" t="s">
        <v>9</v>
      </c>
      <c r="J59" s="149">
        <f t="shared" si="7"/>
        <v>0</v>
      </c>
      <c r="K59" s="139" t="s">
        <v>6</v>
      </c>
      <c r="L59" s="163"/>
    </row>
    <row r="60" spans="1:12" ht="24" customHeight="1" x14ac:dyDescent="0.15">
      <c r="A60" s="138" t="s">
        <v>122</v>
      </c>
      <c r="B60" s="143" t="s">
        <v>0</v>
      </c>
      <c r="C60" s="144">
        <f>ジュニアＣ女Ｄ!$F$31/2</f>
        <v>0</v>
      </c>
      <c r="D60" s="143" t="s">
        <v>7</v>
      </c>
      <c r="E60" s="148">
        <f>E32*2</f>
        <v>2000</v>
      </c>
      <c r="F60" s="142" t="s">
        <v>8</v>
      </c>
      <c r="G60" s="149">
        <f>C60</f>
        <v>0</v>
      </c>
      <c r="H60" s="149" t="s">
        <v>7</v>
      </c>
      <c r="I60" s="142" t="s">
        <v>9</v>
      </c>
      <c r="J60" s="149">
        <f>E60*G60</f>
        <v>0</v>
      </c>
      <c r="K60" s="139" t="s">
        <v>6</v>
      </c>
      <c r="L60" s="163"/>
    </row>
    <row r="61" spans="1:12" ht="24" customHeight="1" x14ac:dyDescent="0.15">
      <c r="A61" s="138" t="s">
        <v>123</v>
      </c>
      <c r="B61" s="143" t="s">
        <v>0</v>
      </c>
      <c r="C61" s="144">
        <f>ジュニアＤ女Ｄ!$F$31/2</f>
        <v>0</v>
      </c>
      <c r="D61" s="143" t="s">
        <v>7</v>
      </c>
      <c r="E61" s="148">
        <f>E33*2</f>
        <v>2000</v>
      </c>
      <c r="F61" s="142" t="s">
        <v>8</v>
      </c>
      <c r="G61" s="149">
        <f>C61</f>
        <v>0</v>
      </c>
      <c r="H61" s="149" t="s">
        <v>7</v>
      </c>
      <c r="I61" s="142" t="s">
        <v>9</v>
      </c>
      <c r="J61" s="149">
        <f>E61*G61</f>
        <v>0</v>
      </c>
      <c r="K61" s="139" t="s">
        <v>6</v>
      </c>
      <c r="L61" s="163"/>
    </row>
    <row r="62" spans="1:12" ht="24" customHeight="1" x14ac:dyDescent="0.15">
      <c r="A62" s="138"/>
      <c r="B62" s="143"/>
      <c r="C62" s="145"/>
      <c r="D62" s="143"/>
      <c r="E62" s="148"/>
      <c r="F62" s="142"/>
      <c r="G62" s="149"/>
      <c r="H62" s="149"/>
      <c r="I62" s="142"/>
      <c r="J62" s="149"/>
      <c r="K62" s="139"/>
      <c r="L62" s="163"/>
    </row>
    <row r="63" spans="1:12" ht="24" customHeight="1" x14ac:dyDescent="0.15">
      <c r="A63" s="138" t="s">
        <v>136</v>
      </c>
      <c r="B63" s="143" t="s">
        <v>0</v>
      </c>
      <c r="C63" s="144">
        <f>一般混合Ｄ!$F$31/2</f>
        <v>0</v>
      </c>
      <c r="D63" s="143" t="s">
        <v>7</v>
      </c>
      <c r="E63" s="148">
        <f>E29*2</f>
        <v>3000</v>
      </c>
      <c r="F63" s="142" t="s">
        <v>8</v>
      </c>
      <c r="G63" s="149">
        <f t="shared" ref="G63" si="8">C63</f>
        <v>0</v>
      </c>
      <c r="H63" s="149" t="s">
        <v>7</v>
      </c>
      <c r="I63" s="142" t="s">
        <v>9</v>
      </c>
      <c r="J63" s="149">
        <f t="shared" ref="J63" si="9">E63*G63</f>
        <v>0</v>
      </c>
      <c r="K63" s="139" t="s">
        <v>6</v>
      </c>
      <c r="L63" s="163"/>
    </row>
    <row r="64" spans="1:12" s="12" customFormat="1" ht="18.75" hidden="1" customHeight="1" x14ac:dyDescent="0.15">
      <c r="A64" s="138" t="s">
        <v>33</v>
      </c>
      <c r="B64" s="143" t="s">
        <v>0</v>
      </c>
      <c r="C64" s="144"/>
      <c r="D64" s="143" t="s">
        <v>7</v>
      </c>
      <c r="E64" s="148">
        <v>2000</v>
      </c>
      <c r="F64" s="142" t="s">
        <v>8</v>
      </c>
      <c r="G64" s="149">
        <f t="shared" si="4"/>
        <v>0</v>
      </c>
      <c r="H64" s="149" t="s">
        <v>7</v>
      </c>
      <c r="I64" s="142" t="s">
        <v>9</v>
      </c>
      <c r="J64" s="149">
        <f t="shared" si="5"/>
        <v>0</v>
      </c>
      <c r="K64" s="139" t="s">
        <v>6</v>
      </c>
      <c r="L64" s="165"/>
    </row>
    <row r="65" spans="1:12" s="12" customFormat="1" ht="18.75" hidden="1" customHeight="1" x14ac:dyDescent="0.15">
      <c r="A65" s="138" t="s">
        <v>34</v>
      </c>
      <c r="B65" s="143" t="s">
        <v>0</v>
      </c>
      <c r="C65" s="144"/>
      <c r="D65" s="143" t="s">
        <v>7</v>
      </c>
      <c r="E65" s="148">
        <v>2000</v>
      </c>
      <c r="F65" s="142" t="s">
        <v>8</v>
      </c>
      <c r="G65" s="149">
        <f t="shared" si="4"/>
        <v>0</v>
      </c>
      <c r="H65" s="149" t="s">
        <v>7</v>
      </c>
      <c r="I65" s="142" t="s">
        <v>9</v>
      </c>
      <c r="J65" s="149">
        <f t="shared" si="5"/>
        <v>0</v>
      </c>
      <c r="K65" s="139" t="s">
        <v>6</v>
      </c>
      <c r="L65" s="165"/>
    </row>
    <row r="66" spans="1:12" ht="18.75" hidden="1" customHeight="1" x14ac:dyDescent="0.15">
      <c r="A66" s="138" t="s">
        <v>35</v>
      </c>
      <c r="B66" s="143" t="s">
        <v>0</v>
      </c>
      <c r="C66" s="144"/>
      <c r="D66" s="143" t="s">
        <v>7</v>
      </c>
      <c r="E66" s="148">
        <v>2000</v>
      </c>
      <c r="F66" s="142" t="s">
        <v>8</v>
      </c>
      <c r="G66" s="149">
        <f t="shared" si="4"/>
        <v>0</v>
      </c>
      <c r="H66" s="149" t="s">
        <v>7</v>
      </c>
      <c r="I66" s="142" t="s">
        <v>9</v>
      </c>
      <c r="J66" s="149">
        <f t="shared" si="5"/>
        <v>0</v>
      </c>
      <c r="K66" s="139" t="s">
        <v>6</v>
      </c>
      <c r="L66" s="165"/>
    </row>
    <row r="67" spans="1:12" ht="18.75" hidden="1" customHeight="1" x14ac:dyDescent="0.15">
      <c r="A67" s="138" t="s">
        <v>28</v>
      </c>
      <c r="B67" s="143" t="s">
        <v>0</v>
      </c>
      <c r="C67" s="144"/>
      <c r="D67" s="143" t="s">
        <v>7</v>
      </c>
      <c r="E67" s="148">
        <v>2000</v>
      </c>
      <c r="F67" s="142" t="s">
        <v>8</v>
      </c>
      <c r="G67" s="149">
        <f t="shared" si="4"/>
        <v>0</v>
      </c>
      <c r="H67" s="149" t="s">
        <v>7</v>
      </c>
      <c r="I67" s="142" t="s">
        <v>9</v>
      </c>
      <c r="J67" s="149">
        <f t="shared" si="5"/>
        <v>0</v>
      </c>
      <c r="K67" s="139" t="s">
        <v>6</v>
      </c>
      <c r="L67" s="165"/>
    </row>
    <row r="68" spans="1:12" ht="18.75" hidden="1" customHeight="1" x14ac:dyDescent="0.15">
      <c r="A68" s="138" t="s">
        <v>29</v>
      </c>
      <c r="B68" s="143" t="s">
        <v>0</v>
      </c>
      <c r="C68" s="144"/>
      <c r="D68" s="143" t="s">
        <v>7</v>
      </c>
      <c r="E68" s="148">
        <v>2000</v>
      </c>
      <c r="F68" s="142" t="s">
        <v>8</v>
      </c>
      <c r="G68" s="149">
        <f t="shared" si="4"/>
        <v>0</v>
      </c>
      <c r="H68" s="149" t="s">
        <v>7</v>
      </c>
      <c r="I68" s="142" t="s">
        <v>9</v>
      </c>
      <c r="J68" s="149">
        <f t="shared" si="5"/>
        <v>0</v>
      </c>
      <c r="K68" s="139" t="s">
        <v>6</v>
      </c>
      <c r="L68" s="165"/>
    </row>
    <row r="69" spans="1:12" ht="18.75" hidden="1" customHeight="1" x14ac:dyDescent="0.15">
      <c r="A69" s="138" t="s">
        <v>30</v>
      </c>
      <c r="B69" s="143" t="s">
        <v>0</v>
      </c>
      <c r="C69" s="144"/>
      <c r="D69" s="143" t="s">
        <v>7</v>
      </c>
      <c r="E69" s="148">
        <v>2000</v>
      </c>
      <c r="F69" s="142" t="s">
        <v>8</v>
      </c>
      <c r="G69" s="149">
        <f t="shared" si="4"/>
        <v>0</v>
      </c>
      <c r="H69" s="149" t="s">
        <v>7</v>
      </c>
      <c r="I69" s="142" t="s">
        <v>9</v>
      </c>
      <c r="J69" s="149">
        <f t="shared" si="5"/>
        <v>0</v>
      </c>
      <c r="K69" s="139" t="s">
        <v>6</v>
      </c>
      <c r="L69" s="166"/>
    </row>
    <row r="70" spans="1:12" ht="24" customHeight="1" x14ac:dyDescent="0.15">
      <c r="A70" s="211" t="s">
        <v>10</v>
      </c>
      <c r="B70" s="212"/>
      <c r="C70" s="212"/>
      <c r="D70" s="212"/>
      <c r="E70" s="150"/>
      <c r="F70" s="151"/>
      <c r="G70" s="152"/>
      <c r="H70" s="151"/>
      <c r="I70" s="151"/>
      <c r="J70" s="38">
        <f>SUM(J12:J69)</f>
        <v>0</v>
      </c>
      <c r="K70" s="153" t="s">
        <v>6</v>
      </c>
      <c r="L70" s="162"/>
    </row>
    <row r="71" spans="1:12" ht="18.75" x14ac:dyDescent="0.15">
      <c r="A71" s="1"/>
      <c r="B71" s="2"/>
      <c r="C71" s="1"/>
      <c r="D71" s="34"/>
      <c r="E71" s="36"/>
      <c r="F71" s="35"/>
      <c r="G71" s="6"/>
      <c r="H71" s="25"/>
      <c r="I71" s="25"/>
      <c r="J71" s="1"/>
      <c r="K71" s="2"/>
      <c r="L71" s="1"/>
    </row>
    <row r="72" spans="1:12" ht="18.75" x14ac:dyDescent="0.15">
      <c r="A72" s="34" t="s">
        <v>13</v>
      </c>
      <c r="B72" s="11"/>
      <c r="C72" s="12"/>
      <c r="D72" s="37" t="s">
        <v>14</v>
      </c>
      <c r="E72" s="161">
        <f>J70</f>
        <v>0</v>
      </c>
      <c r="F72" s="35" t="s">
        <v>6</v>
      </c>
      <c r="H72" s="13"/>
      <c r="I72" s="13"/>
      <c r="J72" s="12"/>
      <c r="K72" s="11"/>
      <c r="L72" s="12"/>
    </row>
    <row r="73" spans="1:12" ht="18.75" x14ac:dyDescent="0.15">
      <c r="A73" s="34"/>
      <c r="B73" s="11"/>
      <c r="C73" s="12"/>
      <c r="D73" s="37"/>
      <c r="E73" s="167"/>
      <c r="F73" s="122"/>
      <c r="G73" s="35"/>
      <c r="H73" s="13"/>
      <c r="I73" s="13"/>
      <c r="J73" s="12"/>
      <c r="K73" s="11"/>
      <c r="L73" s="12"/>
    </row>
    <row r="74" spans="1:12" ht="18.75" x14ac:dyDescent="0.15">
      <c r="A74" s="34"/>
      <c r="B74" s="11"/>
      <c r="C74" s="12"/>
      <c r="D74" s="37"/>
      <c r="E74" s="122"/>
      <c r="F74" s="122"/>
      <c r="G74" s="35"/>
      <c r="H74" s="13"/>
      <c r="I74" s="13"/>
      <c r="J74" s="12"/>
      <c r="K74" s="11"/>
      <c r="L74" s="12"/>
    </row>
    <row r="75" spans="1:12" ht="18.75" x14ac:dyDescent="0.15">
      <c r="A75" s="34"/>
      <c r="B75" s="11"/>
      <c r="C75" s="12"/>
      <c r="D75" s="37"/>
      <c r="E75" s="122"/>
      <c r="F75" s="122"/>
      <c r="G75" s="35"/>
      <c r="H75" s="13"/>
      <c r="I75" s="13"/>
      <c r="J75" s="12"/>
      <c r="K75" s="11"/>
      <c r="L75" s="12"/>
    </row>
    <row r="76" spans="1:12" ht="18.75" x14ac:dyDescent="0.15">
      <c r="A76" s="34"/>
      <c r="B76" s="11"/>
      <c r="C76" s="12"/>
      <c r="D76" s="37"/>
      <c r="E76" s="122"/>
      <c r="F76" s="122"/>
      <c r="G76" s="35"/>
      <c r="H76" s="13"/>
      <c r="I76" s="13"/>
      <c r="J76" s="12"/>
      <c r="K76" s="11"/>
      <c r="L76" s="12"/>
    </row>
    <row r="77" spans="1:12" ht="18.75" x14ac:dyDescent="0.15">
      <c r="A77" s="34"/>
      <c r="B77" s="11"/>
      <c r="C77" s="12"/>
      <c r="D77" s="37"/>
      <c r="E77" s="122"/>
      <c r="F77" s="122"/>
      <c r="G77" s="35"/>
      <c r="H77" s="13"/>
      <c r="I77" s="13"/>
      <c r="J77" s="12"/>
      <c r="K77" s="11"/>
      <c r="L77" s="12"/>
    </row>
    <row r="78" spans="1:12" ht="18.75" x14ac:dyDescent="0.15">
      <c r="A78" s="34"/>
      <c r="B78" s="11"/>
      <c r="C78" s="12"/>
      <c r="D78" s="37"/>
      <c r="E78" s="122"/>
      <c r="F78" s="122"/>
      <c r="G78" s="35"/>
      <c r="H78" s="13"/>
      <c r="I78" s="13"/>
      <c r="J78" s="12"/>
      <c r="K78" s="11"/>
      <c r="L78" s="12"/>
    </row>
    <row r="79" spans="1:12" ht="18.75" x14ac:dyDescent="0.15">
      <c r="A79" s="34"/>
      <c r="B79" s="11"/>
      <c r="C79" s="12"/>
      <c r="D79" s="37"/>
      <c r="E79" s="122"/>
      <c r="F79" s="122"/>
      <c r="G79" s="35"/>
      <c r="H79" s="13"/>
      <c r="I79" s="13"/>
      <c r="J79" s="12"/>
      <c r="K79" s="11"/>
      <c r="L79" s="12"/>
    </row>
    <row r="80" spans="1:12" ht="18.75" x14ac:dyDescent="0.15">
      <c r="A80" s="34"/>
      <c r="B80" s="11"/>
      <c r="C80" s="12"/>
      <c r="D80" s="37"/>
      <c r="E80" s="122"/>
      <c r="F80" s="122"/>
      <c r="G80" s="35"/>
      <c r="H80" s="13"/>
      <c r="I80" s="13"/>
      <c r="J80" s="12"/>
      <c r="K80" s="11"/>
      <c r="L80" s="12"/>
    </row>
    <row r="81" spans="1:12" ht="18.75" x14ac:dyDescent="0.15">
      <c r="A81" s="34"/>
      <c r="B81" s="11"/>
      <c r="C81" s="12"/>
      <c r="D81" s="37"/>
      <c r="E81" s="122"/>
      <c r="F81" s="122"/>
      <c r="G81" s="35"/>
      <c r="H81" s="13"/>
      <c r="I81" s="13"/>
      <c r="J81" s="12"/>
      <c r="K81" s="11"/>
      <c r="L81" s="12"/>
    </row>
    <row r="82" spans="1:12" ht="18.75" x14ac:dyDescent="0.15">
      <c r="A82" s="34"/>
      <c r="B82" s="11"/>
      <c r="C82" s="12"/>
      <c r="D82" s="37"/>
      <c r="E82" s="122"/>
      <c r="F82" s="122"/>
      <c r="G82" s="35"/>
      <c r="H82" s="13"/>
      <c r="I82" s="13"/>
      <c r="J82" s="12"/>
      <c r="K82" s="11"/>
      <c r="L82" s="12"/>
    </row>
    <row r="83" spans="1:12" ht="18.75" x14ac:dyDescent="0.15">
      <c r="A83" s="34"/>
      <c r="B83" s="11"/>
      <c r="C83" s="12"/>
      <c r="D83" s="37"/>
      <c r="E83" s="122"/>
      <c r="F83" s="122"/>
      <c r="G83" s="35"/>
      <c r="H83" s="13"/>
      <c r="I83" s="13"/>
      <c r="J83" s="12"/>
      <c r="K83" s="11"/>
      <c r="L83" s="12"/>
    </row>
    <row r="84" spans="1:12" ht="18.75" x14ac:dyDescent="0.15">
      <c r="A84" s="34"/>
      <c r="B84" s="11"/>
      <c r="C84" s="12"/>
      <c r="D84" s="37"/>
      <c r="E84" s="122"/>
      <c r="F84" s="122"/>
      <c r="G84" s="35"/>
      <c r="H84" s="13"/>
      <c r="I84" s="13"/>
      <c r="J84" s="12"/>
      <c r="K84" s="11"/>
      <c r="L84" s="12"/>
    </row>
    <row r="85" spans="1:12" ht="18.75" x14ac:dyDescent="0.15">
      <c r="A85" s="34"/>
      <c r="B85" s="11"/>
      <c r="C85" s="12"/>
      <c r="D85" s="37"/>
      <c r="E85" s="122"/>
      <c r="F85" s="122"/>
      <c r="G85" s="35"/>
      <c r="H85" s="13"/>
      <c r="I85" s="13"/>
      <c r="J85" s="12"/>
      <c r="K85" s="11"/>
      <c r="L85" s="12"/>
    </row>
    <row r="86" spans="1:12" ht="17.25" x14ac:dyDescent="0.15">
      <c r="A86" s="12"/>
      <c r="B86" s="11"/>
      <c r="C86" s="12"/>
      <c r="D86" s="10"/>
      <c r="E86" s="13"/>
      <c r="F86" s="13"/>
      <c r="G86" s="14"/>
      <c r="H86" s="13"/>
      <c r="I86" s="13"/>
      <c r="J86" s="12"/>
      <c r="K86" s="11"/>
      <c r="L86" s="12"/>
    </row>
    <row r="87" spans="1:12" ht="14.25" x14ac:dyDescent="0.15">
      <c r="A87" s="17"/>
      <c r="B87" s="33"/>
    </row>
    <row r="88" spans="1:12" ht="14.25" x14ac:dyDescent="0.15">
      <c r="A88" s="15"/>
      <c r="B88" s="33"/>
      <c r="C88" s="16"/>
      <c r="D88" s="16"/>
      <c r="E88" s="3"/>
      <c r="F88" s="31"/>
    </row>
    <row r="89" spans="1:12" ht="14.25" x14ac:dyDescent="0.15">
      <c r="A89" s="15"/>
      <c r="B89" s="33"/>
      <c r="C89" s="16"/>
      <c r="D89" s="16"/>
      <c r="E89" s="3"/>
      <c r="F89" s="31"/>
    </row>
    <row r="90" spans="1:12" ht="14.25" x14ac:dyDescent="0.15">
      <c r="A90" s="15"/>
      <c r="B90" s="33"/>
      <c r="C90" s="16"/>
      <c r="D90" s="16"/>
      <c r="E90" s="3"/>
      <c r="F90" s="31"/>
    </row>
    <row r="91" spans="1:12" x14ac:dyDescent="0.15">
      <c r="A91" s="107"/>
      <c r="B91" s="108"/>
      <c r="C91" s="89"/>
      <c r="D91" s="89"/>
      <c r="E91" s="90"/>
      <c r="F91" s="91"/>
      <c r="G91" s="92"/>
      <c r="H91" s="93"/>
      <c r="I91" s="93"/>
      <c r="J91" s="94"/>
      <c r="K91" s="100"/>
      <c r="L91" s="101"/>
    </row>
    <row r="92" spans="1:12" x14ac:dyDescent="0.15">
      <c r="A92" s="109"/>
      <c r="B92" s="3"/>
      <c r="E92" s="3"/>
      <c r="F92" s="3"/>
      <c r="G92" s="3"/>
      <c r="H92" s="3"/>
      <c r="I92" s="3"/>
      <c r="K92" s="3"/>
      <c r="L92" s="102"/>
    </row>
    <row r="93" spans="1:12" x14ac:dyDescent="0.15">
      <c r="A93" s="203" t="s">
        <v>84</v>
      </c>
      <c r="B93" s="204"/>
      <c r="C93" s="204"/>
      <c r="L93" s="220" t="s">
        <v>85</v>
      </c>
    </row>
    <row r="94" spans="1:12" x14ac:dyDescent="0.15">
      <c r="A94" s="203"/>
      <c r="B94" s="204"/>
      <c r="C94" s="204"/>
      <c r="L94" s="221"/>
    </row>
    <row r="95" spans="1:12" x14ac:dyDescent="0.15">
      <c r="A95" s="109"/>
      <c r="L95" s="102"/>
    </row>
    <row r="96" spans="1:12" x14ac:dyDescent="0.15">
      <c r="A96" s="109"/>
      <c r="L96" s="102"/>
    </row>
    <row r="97" spans="1:12" x14ac:dyDescent="0.15">
      <c r="A97" s="109"/>
      <c r="E97" s="3"/>
      <c r="F97" s="3"/>
      <c r="G97" s="3"/>
      <c r="H97" s="3"/>
      <c r="I97" s="3"/>
      <c r="L97" s="102"/>
    </row>
    <row r="98" spans="1:12" ht="13.5" customHeight="1" x14ac:dyDescent="0.15">
      <c r="A98" s="109"/>
      <c r="B98" s="205" t="str">
        <f>B8&amp;"　　様"</f>
        <v>0　　様</v>
      </c>
      <c r="C98" s="205"/>
      <c r="D98" s="205"/>
      <c r="E98" s="205"/>
      <c r="F98" s="205"/>
      <c r="G98" s="205"/>
      <c r="H98" s="3"/>
      <c r="I98" s="3"/>
      <c r="L98" s="102"/>
    </row>
    <row r="99" spans="1:12" ht="13.5" customHeight="1" x14ac:dyDescent="0.15">
      <c r="A99" s="109"/>
      <c r="B99" s="206"/>
      <c r="C99" s="206"/>
      <c r="D99" s="206"/>
      <c r="E99" s="206"/>
      <c r="F99" s="206"/>
      <c r="G99" s="206"/>
      <c r="L99" s="102"/>
    </row>
    <row r="100" spans="1:12" ht="13.5" customHeight="1" x14ac:dyDescent="0.15">
      <c r="A100" s="109"/>
      <c r="B100" s="112"/>
      <c r="C100" s="112"/>
      <c r="D100" s="112"/>
      <c r="E100" s="112"/>
      <c r="F100" s="112"/>
      <c r="G100" s="112"/>
      <c r="L100" s="102"/>
    </row>
    <row r="101" spans="1:12" x14ac:dyDescent="0.15">
      <c r="A101" s="109"/>
      <c r="L101" s="102"/>
    </row>
    <row r="102" spans="1:12" ht="13.5" customHeight="1" x14ac:dyDescent="0.15">
      <c r="A102" s="109"/>
      <c r="E102" s="3"/>
      <c r="F102" s="3"/>
      <c r="G102" s="3"/>
      <c r="L102" s="102"/>
    </row>
    <row r="103" spans="1:12" ht="13.5" customHeight="1" x14ac:dyDescent="0.15">
      <c r="A103" s="109"/>
      <c r="C103" s="199" t="s">
        <v>82</v>
      </c>
      <c r="D103" s="207">
        <f>J70</f>
        <v>0</v>
      </c>
      <c r="E103" s="207"/>
      <c r="F103" s="201" t="s">
        <v>6</v>
      </c>
      <c r="L103" s="102"/>
    </row>
    <row r="104" spans="1:12" ht="13.5" customHeight="1" x14ac:dyDescent="0.25">
      <c r="A104" s="109"/>
      <c r="C104" s="200"/>
      <c r="D104" s="208"/>
      <c r="E104" s="208"/>
      <c r="F104" s="202"/>
      <c r="H104" s="99"/>
      <c r="I104" s="105"/>
      <c r="L104" s="102"/>
    </row>
    <row r="105" spans="1:12" ht="13.5" customHeight="1" x14ac:dyDescent="0.15">
      <c r="A105" s="109"/>
      <c r="L105" s="102"/>
    </row>
    <row r="106" spans="1:12" ht="13.5" customHeight="1" x14ac:dyDescent="0.15">
      <c r="A106" s="109"/>
      <c r="L106" s="102"/>
    </row>
    <row r="107" spans="1:12" ht="13.5" customHeight="1" x14ac:dyDescent="0.15">
      <c r="A107" s="109"/>
      <c r="C107" s="209" t="str">
        <f>"但　"&amp;C4&amp;"参加料として"</f>
        <v>但　第７７回滋賀県総合バドミントン選手権大会参加料として</v>
      </c>
      <c r="D107" s="209"/>
      <c r="E107" s="209"/>
      <c r="F107" s="209"/>
      <c r="G107" s="209"/>
      <c r="H107" s="209"/>
      <c r="I107" s="209"/>
      <c r="J107" s="209"/>
      <c r="K107" s="209"/>
      <c r="L107" s="210"/>
    </row>
    <row r="108" spans="1:12" ht="13.5" customHeight="1" x14ac:dyDescent="0.15">
      <c r="A108" s="109"/>
      <c r="C108" s="209"/>
      <c r="D108" s="209"/>
      <c r="E108" s="209"/>
      <c r="F108" s="209"/>
      <c r="G108" s="209"/>
      <c r="H108" s="209"/>
      <c r="I108" s="209"/>
      <c r="J108" s="209"/>
      <c r="K108" s="209"/>
      <c r="L108" s="210"/>
    </row>
    <row r="109" spans="1:12" x14ac:dyDescent="0.15">
      <c r="A109" s="109"/>
      <c r="L109" s="102"/>
    </row>
    <row r="110" spans="1:12" x14ac:dyDescent="0.15">
      <c r="A110" s="109"/>
      <c r="L110" s="102"/>
    </row>
    <row r="111" spans="1:12" ht="14.25" customHeight="1" x14ac:dyDescent="0.15">
      <c r="A111" s="109"/>
      <c r="B111" s="3"/>
      <c r="E111" s="3"/>
      <c r="F111" s="3"/>
      <c r="G111" s="3"/>
      <c r="H111" s="219">
        <v>45759</v>
      </c>
      <c r="I111" s="197"/>
      <c r="J111" s="197"/>
      <c r="K111" s="197"/>
      <c r="L111" s="198"/>
    </row>
    <row r="112" spans="1:12" ht="13.5" customHeight="1" x14ac:dyDescent="0.15">
      <c r="A112" s="109"/>
      <c r="B112" s="3"/>
      <c r="E112" s="3"/>
      <c r="F112" s="3"/>
      <c r="G112" s="3"/>
      <c r="H112" s="197"/>
      <c r="I112" s="197"/>
      <c r="J112" s="197"/>
      <c r="K112" s="197"/>
      <c r="L112" s="198"/>
    </row>
    <row r="113" spans="1:12" ht="14.25" customHeight="1" x14ac:dyDescent="0.15">
      <c r="A113" s="109"/>
      <c r="B113" s="3"/>
      <c r="E113" s="3"/>
      <c r="F113" s="3"/>
      <c r="G113" s="3"/>
      <c r="H113" s="154"/>
      <c r="I113" s="154"/>
      <c r="J113" s="154"/>
      <c r="K113" s="155"/>
      <c r="L113" s="156"/>
    </row>
    <row r="114" spans="1:12" ht="14.25" customHeight="1" x14ac:dyDescent="0.15">
      <c r="A114" s="109"/>
      <c r="B114" s="3"/>
      <c r="E114" s="3"/>
      <c r="F114" s="3"/>
      <c r="G114" s="3"/>
      <c r="H114" s="197" t="s">
        <v>83</v>
      </c>
      <c r="I114" s="197"/>
      <c r="J114" s="197"/>
      <c r="K114" s="197"/>
      <c r="L114" s="198"/>
    </row>
    <row r="115" spans="1:12" ht="13.5" customHeight="1" x14ac:dyDescent="0.15">
      <c r="A115" s="109"/>
      <c r="B115" s="3"/>
      <c r="E115" s="3"/>
      <c r="F115" s="3"/>
      <c r="G115" s="3"/>
      <c r="H115" s="197"/>
      <c r="I115" s="197"/>
      <c r="J115" s="197"/>
      <c r="K115" s="197"/>
      <c r="L115" s="198"/>
    </row>
    <row r="116" spans="1:12" ht="13.5" customHeight="1" x14ac:dyDescent="0.15">
      <c r="A116" s="109"/>
      <c r="F116" s="3"/>
      <c r="G116" s="3"/>
      <c r="H116" s="197" t="s">
        <v>163</v>
      </c>
      <c r="I116" s="197"/>
      <c r="J116" s="197"/>
      <c r="K116" s="197"/>
      <c r="L116" s="198"/>
    </row>
    <row r="117" spans="1:12" ht="13.5" customHeight="1" x14ac:dyDescent="0.15">
      <c r="A117" s="109"/>
      <c r="F117" s="111"/>
      <c r="G117" s="111"/>
      <c r="H117" s="197"/>
      <c r="I117" s="197"/>
      <c r="J117" s="197"/>
      <c r="K117" s="197"/>
      <c r="L117" s="198"/>
    </row>
    <row r="118" spans="1:12" ht="13.5" customHeight="1" x14ac:dyDescent="0.15">
      <c r="A118" s="109"/>
      <c r="F118" s="111"/>
      <c r="G118" s="111"/>
      <c r="H118" s="106"/>
      <c r="I118" s="106"/>
      <c r="J118" s="113"/>
      <c r="K118" s="113"/>
      <c r="L118" s="114"/>
    </row>
    <row r="119" spans="1:12" ht="13.5" customHeight="1" x14ac:dyDescent="0.15">
      <c r="A119" s="109"/>
      <c r="F119" s="111"/>
      <c r="G119" s="111"/>
      <c r="H119" s="106"/>
      <c r="I119" s="106"/>
      <c r="J119" s="113"/>
      <c r="K119" s="113"/>
      <c r="L119" s="114"/>
    </row>
    <row r="120" spans="1:12" x14ac:dyDescent="0.15">
      <c r="A120" s="110"/>
      <c r="B120" s="103"/>
      <c r="C120" s="95"/>
      <c r="D120" s="95"/>
      <c r="E120" s="96"/>
      <c r="F120" s="97"/>
      <c r="G120" s="98"/>
      <c r="H120" s="97"/>
      <c r="I120" s="97"/>
      <c r="J120" s="95"/>
      <c r="K120" s="103"/>
      <c r="L120" s="104"/>
    </row>
  </sheetData>
  <sheetProtection formatCells="0"/>
  <mergeCells count="27">
    <mergeCell ref="A70:D70"/>
    <mergeCell ref="B8:E9"/>
    <mergeCell ref="H111:L112"/>
    <mergeCell ref="H114:L115"/>
    <mergeCell ref="L93:L94"/>
    <mergeCell ref="H116:L117"/>
    <mergeCell ref="C103:C104"/>
    <mergeCell ref="F103:F104"/>
    <mergeCell ref="A93:C94"/>
    <mergeCell ref="B98:G99"/>
    <mergeCell ref="D103:E104"/>
    <mergeCell ref="C107:L108"/>
    <mergeCell ref="A2:L2"/>
    <mergeCell ref="A8:A9"/>
    <mergeCell ref="A11:B11"/>
    <mergeCell ref="C11:D11"/>
    <mergeCell ref="E11:K11"/>
    <mergeCell ref="J6:L6"/>
    <mergeCell ref="J8:L8"/>
    <mergeCell ref="J9:L9"/>
    <mergeCell ref="H6:I6"/>
    <mergeCell ref="H8:I8"/>
    <mergeCell ref="H9:I9"/>
    <mergeCell ref="A4:B5"/>
    <mergeCell ref="C4:G5"/>
    <mergeCell ref="H7:I7"/>
    <mergeCell ref="J7:L7"/>
  </mergeCells>
  <phoneticPr fontId="4"/>
  <dataValidations disablePrompts="1" count="1">
    <dataValidation allowBlank="1" showInputMessage="1" sqref="L88:L91" xr:uid="{00000000-0002-0000-0100-000000000000}"/>
  </dataValidations>
  <pageMargins left="0.78740157480314965" right="0.78740157480314965" top="0.70866141732283472" bottom="0.19685039370078741" header="0.27559055118110237" footer="0.19685039370078741"/>
  <pageSetup paperSize="9" scale="50" fitToWidth="0" fitToHeight="0" orientation="portrait" horizontalDpi="4294967293" r:id="rId1"/>
  <headerFooter alignWithMargins="0"/>
  <ignoredErrors>
    <ignoredError sqref="D15 D16:E16 D17:E18 C16 C32:C33 E30:E31 C17 E32:E33" unlocked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999FF"/>
  </sheetPr>
  <dimension ref="A1:F110"/>
  <sheetViews>
    <sheetView workbookViewId="0">
      <selection activeCell="C35" sqref="C35:F35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6" ht="13.5" customHeight="1" x14ac:dyDescent="0.15">
      <c r="B2" s="231"/>
      <c r="C2" s="235"/>
      <c r="D2" s="236"/>
      <c r="E2" s="236"/>
      <c r="F2" s="237"/>
    </row>
    <row r="3" spans="1:6" ht="13.5" customHeight="1" x14ac:dyDescent="0.15">
      <c r="B3" s="43"/>
      <c r="C3" s="43"/>
      <c r="D3" s="43"/>
      <c r="E3" s="44"/>
    </row>
    <row r="4" spans="1:6" ht="21.75" customHeight="1" x14ac:dyDescent="0.15">
      <c r="A4" s="49" t="s">
        <v>41</v>
      </c>
      <c r="B4" s="238" t="s">
        <v>108</v>
      </c>
      <c r="C4" s="239"/>
      <c r="D4" s="240"/>
      <c r="F4" s="50" t="s">
        <v>60</v>
      </c>
    </row>
    <row r="5" spans="1:6" ht="21.75" customHeight="1" x14ac:dyDescent="0.15">
      <c r="A5" s="59">
        <f>COUNTA(B7:B26)</f>
        <v>0</v>
      </c>
    </row>
    <row r="6" spans="1:6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6" ht="24" customHeight="1" x14ac:dyDescent="0.15">
      <c r="A7" s="241">
        <v>1</v>
      </c>
      <c r="B7" s="71"/>
      <c r="C7" s="72" t="str">
        <f>IF(B7="","",基本データ入力シート!$B$16)</f>
        <v/>
      </c>
      <c r="D7" s="71"/>
      <c r="E7" s="86" t="s">
        <v>162</v>
      </c>
      <c r="F7" s="243"/>
    </row>
    <row r="8" spans="1:6" ht="24" customHeight="1" x14ac:dyDescent="0.15">
      <c r="A8" s="242"/>
      <c r="B8" s="73"/>
      <c r="C8" s="74"/>
      <c r="D8" s="73"/>
      <c r="E8" s="87" t="s">
        <v>159</v>
      </c>
      <c r="F8" s="244"/>
    </row>
    <row r="9" spans="1:6" ht="24" customHeight="1" x14ac:dyDescent="0.15">
      <c r="A9" s="241">
        <v>2</v>
      </c>
      <c r="B9" s="71"/>
      <c r="C9" s="72" t="str">
        <f>IF(B9="","",基本データ入力シート!$B$16)</f>
        <v/>
      </c>
      <c r="D9" s="71"/>
      <c r="E9" s="86" t="s">
        <v>159</v>
      </c>
      <c r="F9" s="243"/>
    </row>
    <row r="10" spans="1:6" ht="24" customHeight="1" x14ac:dyDescent="0.15">
      <c r="A10" s="242"/>
      <c r="B10" s="73"/>
      <c r="C10" s="74"/>
      <c r="D10" s="73"/>
      <c r="E10" s="87" t="s">
        <v>159</v>
      </c>
      <c r="F10" s="244"/>
    </row>
    <row r="11" spans="1:6" ht="24" customHeight="1" x14ac:dyDescent="0.15">
      <c r="A11" s="241">
        <v>3</v>
      </c>
      <c r="B11" s="71"/>
      <c r="C11" s="72" t="str">
        <f>IF(B11="","",基本データ入力シート!$B$16)</f>
        <v/>
      </c>
      <c r="D11" s="71"/>
      <c r="E11" s="86" t="s">
        <v>159</v>
      </c>
      <c r="F11" s="243"/>
    </row>
    <row r="12" spans="1:6" ht="24" customHeight="1" x14ac:dyDescent="0.15">
      <c r="A12" s="242"/>
      <c r="B12" s="73"/>
      <c r="C12" s="74"/>
      <c r="D12" s="73"/>
      <c r="E12" s="87" t="s">
        <v>159</v>
      </c>
      <c r="F12" s="244"/>
    </row>
    <row r="13" spans="1:6" ht="24" customHeight="1" x14ac:dyDescent="0.15">
      <c r="A13" s="241">
        <v>4</v>
      </c>
      <c r="B13" s="71"/>
      <c r="C13" s="72" t="str">
        <f>IF(B13="","",基本データ入力シート!$B$16)</f>
        <v/>
      </c>
      <c r="D13" s="71"/>
      <c r="E13" s="86" t="s">
        <v>159</v>
      </c>
      <c r="F13" s="243"/>
    </row>
    <row r="14" spans="1:6" ht="24" customHeight="1" x14ac:dyDescent="0.15">
      <c r="A14" s="242"/>
      <c r="B14" s="73"/>
      <c r="C14" s="74"/>
      <c r="D14" s="73"/>
      <c r="E14" s="87" t="s">
        <v>159</v>
      </c>
      <c r="F14" s="244"/>
    </row>
    <row r="15" spans="1:6" ht="24" customHeight="1" x14ac:dyDescent="0.15">
      <c r="A15" s="241">
        <v>5</v>
      </c>
      <c r="B15" s="71"/>
      <c r="C15" s="72" t="str">
        <f>IF(B15="","",基本データ入力シート!$B$16)</f>
        <v/>
      </c>
      <c r="D15" s="71"/>
      <c r="E15" s="86" t="s">
        <v>159</v>
      </c>
      <c r="F15" s="243"/>
    </row>
    <row r="16" spans="1:6" ht="24" customHeight="1" x14ac:dyDescent="0.15">
      <c r="A16" s="242"/>
      <c r="B16" s="73"/>
      <c r="C16" s="74"/>
      <c r="D16" s="73"/>
      <c r="E16" s="87" t="s">
        <v>159</v>
      </c>
      <c r="F16" s="244"/>
    </row>
    <row r="17" spans="1:6" ht="24" customHeight="1" x14ac:dyDescent="0.15">
      <c r="A17" s="241">
        <v>6</v>
      </c>
      <c r="B17" s="71"/>
      <c r="C17" s="72" t="str">
        <f>IF(B17="","",基本データ入力シート!$B$16)</f>
        <v/>
      </c>
      <c r="D17" s="71"/>
      <c r="E17" s="86" t="s">
        <v>159</v>
      </c>
      <c r="F17" s="243"/>
    </row>
    <row r="18" spans="1:6" ht="24" customHeight="1" x14ac:dyDescent="0.15">
      <c r="A18" s="242"/>
      <c r="B18" s="73"/>
      <c r="C18" s="74"/>
      <c r="D18" s="73"/>
      <c r="E18" s="87" t="s">
        <v>159</v>
      </c>
      <c r="F18" s="244"/>
    </row>
    <row r="19" spans="1:6" ht="24" customHeight="1" x14ac:dyDescent="0.15">
      <c r="A19" s="241">
        <v>7</v>
      </c>
      <c r="B19" s="71"/>
      <c r="C19" s="72" t="str">
        <f>IF(B19="","",基本データ入力シート!$B$16)</f>
        <v/>
      </c>
      <c r="D19" s="71"/>
      <c r="E19" s="86" t="s">
        <v>159</v>
      </c>
      <c r="F19" s="243"/>
    </row>
    <row r="20" spans="1:6" ht="24" customHeight="1" x14ac:dyDescent="0.15">
      <c r="A20" s="242"/>
      <c r="B20" s="73"/>
      <c r="C20" s="74"/>
      <c r="D20" s="73"/>
      <c r="E20" s="87" t="s">
        <v>159</v>
      </c>
      <c r="F20" s="244"/>
    </row>
    <row r="21" spans="1:6" ht="24" customHeight="1" x14ac:dyDescent="0.15">
      <c r="A21" s="241">
        <v>8</v>
      </c>
      <c r="B21" s="71"/>
      <c r="C21" s="72" t="str">
        <f>IF(B21="","",基本データ入力シート!$B$16)</f>
        <v/>
      </c>
      <c r="D21" s="71"/>
      <c r="E21" s="86" t="s">
        <v>159</v>
      </c>
      <c r="F21" s="243"/>
    </row>
    <row r="22" spans="1:6" ht="24" customHeight="1" x14ac:dyDescent="0.15">
      <c r="A22" s="242"/>
      <c r="B22" s="73"/>
      <c r="C22" s="74"/>
      <c r="D22" s="73"/>
      <c r="E22" s="87" t="s">
        <v>159</v>
      </c>
      <c r="F22" s="244"/>
    </row>
    <row r="23" spans="1:6" ht="24" customHeight="1" x14ac:dyDescent="0.15">
      <c r="A23" s="241">
        <v>9</v>
      </c>
      <c r="B23" s="71"/>
      <c r="C23" s="72" t="str">
        <f>IF(B23="","",基本データ入力シート!$B$16)</f>
        <v/>
      </c>
      <c r="D23" s="71"/>
      <c r="E23" s="86" t="s">
        <v>159</v>
      </c>
      <c r="F23" s="243"/>
    </row>
    <row r="24" spans="1:6" ht="24" customHeight="1" x14ac:dyDescent="0.15">
      <c r="A24" s="242"/>
      <c r="B24" s="73"/>
      <c r="C24" s="74"/>
      <c r="D24" s="73"/>
      <c r="E24" s="87" t="s">
        <v>159</v>
      </c>
      <c r="F24" s="244"/>
    </row>
    <row r="25" spans="1:6" ht="24" customHeight="1" x14ac:dyDescent="0.15">
      <c r="A25" s="241">
        <v>10</v>
      </c>
      <c r="B25" s="71"/>
      <c r="C25" s="72" t="str">
        <f>IF(B25="","",基本データ入力シート!$B$16)</f>
        <v/>
      </c>
      <c r="D25" s="71"/>
      <c r="E25" s="86" t="s">
        <v>159</v>
      </c>
      <c r="F25" s="243"/>
    </row>
    <row r="26" spans="1:6" ht="24" customHeight="1" x14ac:dyDescent="0.15">
      <c r="A26" s="242"/>
      <c r="B26" s="73"/>
      <c r="C26" s="74"/>
      <c r="D26" s="73"/>
      <c r="E26" s="87" t="s">
        <v>159</v>
      </c>
      <c r="F26" s="244"/>
    </row>
    <row r="27" spans="1:6" ht="24" customHeight="1" x14ac:dyDescent="0.15">
      <c r="A27" s="51"/>
      <c r="B27" s="51"/>
      <c r="C27" s="51"/>
      <c r="D27" s="51"/>
      <c r="E27" s="51"/>
      <c r="F27" s="51"/>
    </row>
    <row r="28" spans="1:6" ht="21.75" customHeight="1" x14ac:dyDescent="0.15">
      <c r="A28" s="52"/>
      <c r="B28" s="53" t="s">
        <v>63</v>
      </c>
      <c r="C28" s="229">
        <f>基本データ入力シート!$B$17</f>
        <v>0</v>
      </c>
      <c r="D28" s="229"/>
      <c r="E28" s="229"/>
      <c r="F28" s="52" t="s">
        <v>56</v>
      </c>
    </row>
    <row r="29" spans="1:6" ht="21.75" customHeight="1" x14ac:dyDescent="0.15">
      <c r="A29" s="52"/>
      <c r="B29" s="52" t="s">
        <v>161</v>
      </c>
      <c r="C29" s="52"/>
      <c r="D29" s="52"/>
      <c r="E29" s="52"/>
      <c r="F29" s="52"/>
    </row>
    <row r="30" spans="1:6" ht="21.75" customHeight="1" x14ac:dyDescent="0.15">
      <c r="A30" s="52"/>
      <c r="B30" s="52"/>
      <c r="C30" s="52"/>
      <c r="D30" s="52"/>
      <c r="E30" s="52"/>
      <c r="F30" s="52"/>
    </row>
    <row r="31" spans="1:6" ht="21.75" customHeight="1" x14ac:dyDescent="0.15">
      <c r="B31" s="48" t="s">
        <v>40</v>
      </c>
      <c r="C31" s="46"/>
      <c r="D31" s="46"/>
      <c r="E31" s="46"/>
      <c r="F31" s="62">
        <f>A5+A42+A79</f>
        <v>0</v>
      </c>
    </row>
    <row r="32" spans="1:6" ht="21.75" customHeight="1" x14ac:dyDescent="0.15">
      <c r="A32" s="54"/>
      <c r="B32" s="52"/>
      <c r="C32" s="52"/>
      <c r="D32" s="52"/>
      <c r="E32" s="52"/>
      <c r="F32" s="52"/>
    </row>
    <row r="33" spans="1:6" ht="21.75" customHeight="1" x14ac:dyDescent="0.15">
      <c r="A33" s="224" t="s">
        <v>48</v>
      </c>
      <c r="B33" s="224"/>
      <c r="C33" s="225">
        <f>基本データ入力シート!$B$15</f>
        <v>0</v>
      </c>
      <c r="D33" s="226"/>
      <c r="E33" s="226"/>
      <c r="F33" s="227"/>
    </row>
    <row r="34" spans="1:6" ht="21.75" customHeight="1" x14ac:dyDescent="0.15">
      <c r="A34" s="222" t="s">
        <v>49</v>
      </c>
      <c r="B34" s="222"/>
      <c r="C34" s="224">
        <f>基本データ入力シート!$B$18</f>
        <v>0</v>
      </c>
      <c r="D34" s="224"/>
      <c r="E34" s="228"/>
      <c r="F34" s="56"/>
    </row>
    <row r="35" spans="1:6" ht="21.75" customHeight="1" x14ac:dyDescent="0.15">
      <c r="A35" s="222" t="s">
        <v>51</v>
      </c>
      <c r="B35" s="222"/>
      <c r="C35" s="223">
        <f>基本データ入力シート!$B$22</f>
        <v>0</v>
      </c>
      <c r="D35" s="223"/>
      <c r="E35" s="223"/>
      <c r="F35" s="223"/>
    </row>
    <row r="36" spans="1:6" ht="21.75" customHeight="1" x14ac:dyDescent="0.15">
      <c r="A36" s="222" t="s">
        <v>52</v>
      </c>
      <c r="B36" s="222"/>
      <c r="C36" s="223">
        <f>基本データ入力シート!$B$23</f>
        <v>0</v>
      </c>
      <c r="D36" s="223"/>
      <c r="E36" s="223"/>
      <c r="F36" s="223"/>
    </row>
    <row r="38" spans="1:6" ht="13.5" customHeight="1" x14ac:dyDescent="0.15">
      <c r="B38" s="230" t="s">
        <v>39</v>
      </c>
      <c r="C38" s="232" t="str">
        <f>基本データ入力シート!$B$2</f>
        <v>第７７回滋賀県総合バドミントン選手権大会</v>
      </c>
      <c r="D38" s="233"/>
      <c r="E38" s="233"/>
      <c r="F38" s="234"/>
    </row>
    <row r="39" spans="1:6" ht="13.5" customHeight="1" x14ac:dyDescent="0.15">
      <c r="B39" s="231"/>
      <c r="C39" s="235"/>
      <c r="D39" s="236"/>
      <c r="E39" s="236"/>
      <c r="F39" s="237"/>
    </row>
    <row r="40" spans="1:6" ht="13.5" customHeight="1" x14ac:dyDescent="0.15">
      <c r="B40" s="43"/>
      <c r="C40" s="43"/>
      <c r="D40" s="43"/>
      <c r="E40" s="44"/>
    </row>
    <row r="41" spans="1:6" ht="21.75" customHeight="1" x14ac:dyDescent="0.15">
      <c r="A41" s="49" t="s">
        <v>41</v>
      </c>
      <c r="B41" s="238" t="str">
        <f>B4</f>
        <v>ジュニアＢ：女子ダブルス</v>
      </c>
      <c r="C41" s="239"/>
      <c r="D41" s="240"/>
      <c r="E41" s="45"/>
      <c r="F41" s="50" t="s">
        <v>61</v>
      </c>
    </row>
    <row r="42" spans="1:6" ht="21.75" customHeight="1" x14ac:dyDescent="0.15">
      <c r="A42" s="59">
        <f>COUNTA(B44:B64)</f>
        <v>0</v>
      </c>
    </row>
    <row r="43" spans="1:6" ht="19.5" customHeight="1" x14ac:dyDescent="0.15">
      <c r="A43" s="57" t="s">
        <v>42</v>
      </c>
      <c r="B43" s="57" t="s">
        <v>43</v>
      </c>
      <c r="C43" s="57" t="s">
        <v>57</v>
      </c>
      <c r="D43" s="57" t="s">
        <v>44</v>
      </c>
      <c r="E43" s="115" t="s">
        <v>88</v>
      </c>
      <c r="F43" s="57" t="s">
        <v>45</v>
      </c>
    </row>
    <row r="44" spans="1:6" ht="24" customHeight="1" x14ac:dyDescent="0.15">
      <c r="A44" s="241">
        <v>11</v>
      </c>
      <c r="B44" s="71"/>
      <c r="C44" s="72" t="str">
        <f>IF(B44="","",基本データ入力シート!$B$16)</f>
        <v/>
      </c>
      <c r="D44" s="71"/>
      <c r="E44" s="86" t="s">
        <v>159</v>
      </c>
      <c r="F44" s="243"/>
    </row>
    <row r="45" spans="1:6" ht="24" customHeight="1" x14ac:dyDescent="0.15">
      <c r="A45" s="242"/>
      <c r="B45" s="73"/>
      <c r="C45" s="74"/>
      <c r="D45" s="73"/>
      <c r="E45" s="87" t="s">
        <v>159</v>
      </c>
      <c r="F45" s="244"/>
    </row>
    <row r="46" spans="1:6" ht="24" customHeight="1" x14ac:dyDescent="0.15">
      <c r="A46" s="241">
        <v>12</v>
      </c>
      <c r="B46" s="71"/>
      <c r="C46" s="72" t="str">
        <f>IF(B46="","",基本データ入力シート!$B$16)</f>
        <v/>
      </c>
      <c r="D46" s="71"/>
      <c r="E46" s="86" t="s">
        <v>159</v>
      </c>
      <c r="F46" s="243"/>
    </row>
    <row r="47" spans="1:6" ht="24" customHeight="1" x14ac:dyDescent="0.15">
      <c r="A47" s="242"/>
      <c r="B47" s="73"/>
      <c r="C47" s="74"/>
      <c r="D47" s="73"/>
      <c r="E47" s="87" t="s">
        <v>159</v>
      </c>
      <c r="F47" s="244"/>
    </row>
    <row r="48" spans="1:6" ht="24" customHeight="1" x14ac:dyDescent="0.15">
      <c r="A48" s="241">
        <v>13</v>
      </c>
      <c r="B48" s="71"/>
      <c r="C48" s="72" t="str">
        <f>IF(B48="","",基本データ入力シート!$B$16)</f>
        <v/>
      </c>
      <c r="D48" s="71"/>
      <c r="E48" s="86" t="s">
        <v>159</v>
      </c>
      <c r="F48" s="243"/>
    </row>
    <row r="49" spans="1:6" ht="24" customHeight="1" x14ac:dyDescent="0.15">
      <c r="A49" s="242"/>
      <c r="B49" s="73"/>
      <c r="C49" s="74"/>
      <c r="D49" s="73"/>
      <c r="E49" s="87" t="s">
        <v>159</v>
      </c>
      <c r="F49" s="244"/>
    </row>
    <row r="50" spans="1:6" ht="24" customHeight="1" x14ac:dyDescent="0.15">
      <c r="A50" s="241">
        <v>14</v>
      </c>
      <c r="B50" s="71"/>
      <c r="C50" s="72" t="str">
        <f>IF(B50="","",基本データ入力シート!$B$16)</f>
        <v/>
      </c>
      <c r="D50" s="71"/>
      <c r="E50" s="86" t="s">
        <v>159</v>
      </c>
      <c r="F50" s="243"/>
    </row>
    <row r="51" spans="1:6" ht="24" customHeight="1" x14ac:dyDescent="0.15">
      <c r="A51" s="242"/>
      <c r="B51" s="73"/>
      <c r="C51" s="74"/>
      <c r="D51" s="73"/>
      <c r="E51" s="87" t="s">
        <v>159</v>
      </c>
      <c r="F51" s="244"/>
    </row>
    <row r="52" spans="1:6" ht="24" customHeight="1" x14ac:dyDescent="0.15">
      <c r="A52" s="241">
        <v>15</v>
      </c>
      <c r="B52" s="71"/>
      <c r="C52" s="72" t="str">
        <f>IF(B52="","",基本データ入力シート!$B$16)</f>
        <v/>
      </c>
      <c r="D52" s="71"/>
      <c r="E52" s="86" t="s">
        <v>159</v>
      </c>
      <c r="F52" s="243"/>
    </row>
    <row r="53" spans="1:6" ht="24" customHeight="1" x14ac:dyDescent="0.15">
      <c r="A53" s="242"/>
      <c r="B53" s="73"/>
      <c r="C53" s="74"/>
      <c r="D53" s="73"/>
      <c r="E53" s="87" t="s">
        <v>159</v>
      </c>
      <c r="F53" s="244"/>
    </row>
    <row r="54" spans="1:6" ht="24" customHeight="1" x14ac:dyDescent="0.15">
      <c r="A54" s="241">
        <v>16</v>
      </c>
      <c r="B54" s="71"/>
      <c r="C54" s="72" t="str">
        <f>IF(B54="","",基本データ入力シート!$B$16)</f>
        <v/>
      </c>
      <c r="D54" s="71"/>
      <c r="E54" s="86" t="s">
        <v>159</v>
      </c>
      <c r="F54" s="243"/>
    </row>
    <row r="55" spans="1:6" ht="24" customHeight="1" x14ac:dyDescent="0.15">
      <c r="A55" s="242"/>
      <c r="B55" s="73"/>
      <c r="C55" s="74"/>
      <c r="D55" s="73"/>
      <c r="E55" s="87" t="s">
        <v>159</v>
      </c>
      <c r="F55" s="244"/>
    </row>
    <row r="56" spans="1:6" ht="24" customHeight="1" x14ac:dyDescent="0.15">
      <c r="A56" s="241">
        <v>17</v>
      </c>
      <c r="B56" s="71"/>
      <c r="C56" s="72" t="str">
        <f>IF(B56="","",基本データ入力シート!$B$16)</f>
        <v/>
      </c>
      <c r="D56" s="71"/>
      <c r="E56" s="86" t="s">
        <v>159</v>
      </c>
      <c r="F56" s="243"/>
    </row>
    <row r="57" spans="1:6" ht="24" customHeight="1" x14ac:dyDescent="0.15">
      <c r="A57" s="242"/>
      <c r="B57" s="73"/>
      <c r="C57" s="74"/>
      <c r="D57" s="73"/>
      <c r="E57" s="87" t="s">
        <v>159</v>
      </c>
      <c r="F57" s="244"/>
    </row>
    <row r="58" spans="1:6" ht="24" customHeight="1" x14ac:dyDescent="0.15">
      <c r="A58" s="241">
        <v>18</v>
      </c>
      <c r="B58" s="71"/>
      <c r="C58" s="72" t="str">
        <f>IF(B58="","",基本データ入力シート!$B$16)</f>
        <v/>
      </c>
      <c r="D58" s="71"/>
      <c r="E58" s="86" t="s">
        <v>159</v>
      </c>
      <c r="F58" s="243"/>
    </row>
    <row r="59" spans="1:6" ht="24" customHeight="1" x14ac:dyDescent="0.15">
      <c r="A59" s="242"/>
      <c r="B59" s="73"/>
      <c r="C59" s="74"/>
      <c r="D59" s="73"/>
      <c r="E59" s="87" t="s">
        <v>159</v>
      </c>
      <c r="F59" s="244"/>
    </row>
    <row r="60" spans="1:6" ht="24" customHeight="1" x14ac:dyDescent="0.15">
      <c r="A60" s="241">
        <v>19</v>
      </c>
      <c r="B60" s="71"/>
      <c r="C60" s="72" t="str">
        <f>IF(B60="","",基本データ入力シート!$B$16)</f>
        <v/>
      </c>
      <c r="D60" s="71"/>
      <c r="E60" s="86" t="s">
        <v>159</v>
      </c>
      <c r="F60" s="243"/>
    </row>
    <row r="61" spans="1:6" ht="24" customHeight="1" x14ac:dyDescent="0.15">
      <c r="A61" s="242"/>
      <c r="B61" s="73"/>
      <c r="C61" s="74"/>
      <c r="D61" s="73"/>
      <c r="E61" s="87" t="s">
        <v>159</v>
      </c>
      <c r="F61" s="244"/>
    </row>
    <row r="62" spans="1:6" ht="24" customHeight="1" x14ac:dyDescent="0.15">
      <c r="A62" s="241">
        <v>20</v>
      </c>
      <c r="B62" s="71"/>
      <c r="C62" s="72" t="str">
        <f>IF(B62="","",基本データ入力シート!$B$16)</f>
        <v/>
      </c>
      <c r="D62" s="71"/>
      <c r="E62" s="86" t="s">
        <v>159</v>
      </c>
      <c r="F62" s="243"/>
    </row>
    <row r="63" spans="1:6" ht="24" customHeight="1" x14ac:dyDescent="0.15">
      <c r="A63" s="242"/>
      <c r="B63" s="73"/>
      <c r="C63" s="74"/>
      <c r="D63" s="73"/>
      <c r="E63" s="87" t="s">
        <v>159</v>
      </c>
      <c r="F63" s="244"/>
    </row>
    <row r="64" spans="1:6" ht="24" customHeight="1" x14ac:dyDescent="0.15">
      <c r="A64" s="51"/>
      <c r="B64" s="51"/>
      <c r="C64" s="51"/>
      <c r="D64" s="51"/>
      <c r="E64" s="51"/>
      <c r="F64" s="51"/>
    </row>
    <row r="65" spans="1:6" ht="21.75" customHeight="1" x14ac:dyDescent="0.15">
      <c r="A65" s="52"/>
      <c r="B65" s="53" t="s">
        <v>63</v>
      </c>
      <c r="C65" s="229">
        <f>基本データ入力シート!$B$17</f>
        <v>0</v>
      </c>
      <c r="D65" s="229"/>
      <c r="E65" s="229"/>
      <c r="F65" s="52" t="s">
        <v>56</v>
      </c>
    </row>
    <row r="66" spans="1:6" ht="21.75" customHeight="1" x14ac:dyDescent="0.15">
      <c r="A66" s="52"/>
      <c r="B66" s="52" t="s">
        <v>161</v>
      </c>
      <c r="C66" s="52"/>
      <c r="D66" s="52"/>
      <c r="E66" s="52"/>
      <c r="F66" s="52"/>
    </row>
    <row r="67" spans="1:6" ht="21.75" customHeight="1" x14ac:dyDescent="0.15">
      <c r="A67" s="52"/>
      <c r="B67" s="52"/>
      <c r="C67" s="52"/>
      <c r="D67" s="52"/>
      <c r="E67" s="52"/>
      <c r="F67" s="52"/>
    </row>
    <row r="68" spans="1:6" ht="21.75" customHeight="1" x14ac:dyDescent="0.15">
      <c r="B68" s="48" t="s">
        <v>40</v>
      </c>
      <c r="C68" s="46"/>
      <c r="D68" s="46"/>
      <c r="E68" s="46"/>
    </row>
    <row r="69" spans="1:6" ht="21.75" customHeight="1" x14ac:dyDescent="0.15">
      <c r="A69" s="54"/>
      <c r="B69" s="52"/>
      <c r="C69" s="52"/>
      <c r="D69" s="52"/>
      <c r="E69" s="52"/>
      <c r="F69" s="52"/>
    </row>
    <row r="70" spans="1:6" ht="21.75" customHeight="1" x14ac:dyDescent="0.15">
      <c r="A70" s="224" t="s">
        <v>48</v>
      </c>
      <c r="B70" s="224"/>
      <c r="C70" s="225">
        <f>基本データ入力シート!$B$15</f>
        <v>0</v>
      </c>
      <c r="D70" s="226"/>
      <c r="E70" s="226"/>
      <c r="F70" s="227"/>
    </row>
    <row r="71" spans="1:6" ht="21.75" customHeight="1" x14ac:dyDescent="0.15">
      <c r="A71" s="222" t="s">
        <v>49</v>
      </c>
      <c r="B71" s="222"/>
      <c r="C71" s="224">
        <f>基本データ入力シート!$B$18</f>
        <v>0</v>
      </c>
      <c r="D71" s="224"/>
      <c r="E71" s="228"/>
      <c r="F71" s="56"/>
    </row>
    <row r="72" spans="1:6" ht="21.75" customHeight="1" x14ac:dyDescent="0.15">
      <c r="A72" s="222" t="s">
        <v>51</v>
      </c>
      <c r="B72" s="222"/>
      <c r="C72" s="223">
        <f>基本データ入力シート!$B$22</f>
        <v>0</v>
      </c>
      <c r="D72" s="223"/>
      <c r="E72" s="223"/>
      <c r="F72" s="223"/>
    </row>
    <row r="73" spans="1:6" ht="21.75" customHeight="1" x14ac:dyDescent="0.15">
      <c r="A73" s="222" t="s">
        <v>52</v>
      </c>
      <c r="B73" s="222"/>
      <c r="C73" s="223">
        <f>基本データ入力シート!$B$23</f>
        <v>0</v>
      </c>
      <c r="D73" s="223"/>
      <c r="E73" s="223"/>
      <c r="F73" s="223"/>
    </row>
    <row r="75" spans="1:6" ht="13.5" customHeight="1" x14ac:dyDescent="0.15">
      <c r="B75" s="230" t="s">
        <v>39</v>
      </c>
      <c r="C75" s="232" t="str">
        <f>基本データ入力シート!$B$2</f>
        <v>第７７回滋賀県総合バドミントン選手権大会</v>
      </c>
      <c r="D75" s="233"/>
      <c r="E75" s="233"/>
      <c r="F75" s="234"/>
    </row>
    <row r="76" spans="1:6" ht="13.5" customHeight="1" x14ac:dyDescent="0.15">
      <c r="B76" s="231"/>
      <c r="C76" s="235"/>
      <c r="D76" s="236"/>
      <c r="E76" s="236"/>
      <c r="F76" s="237"/>
    </row>
    <row r="77" spans="1:6" ht="13.5" customHeight="1" x14ac:dyDescent="0.15">
      <c r="B77" s="43"/>
      <c r="C77" s="43"/>
      <c r="D77" s="43"/>
      <c r="E77" s="44"/>
    </row>
    <row r="78" spans="1:6" ht="21.75" customHeight="1" x14ac:dyDescent="0.15">
      <c r="A78" s="49" t="s">
        <v>41</v>
      </c>
      <c r="B78" s="238" t="str">
        <f>B4</f>
        <v>ジュニアＢ：女子ダブルス</v>
      </c>
      <c r="C78" s="239"/>
      <c r="D78" s="240"/>
      <c r="E78" s="45"/>
      <c r="F78" s="50" t="s">
        <v>62</v>
      </c>
    </row>
    <row r="79" spans="1:6" ht="21.75" customHeight="1" x14ac:dyDescent="0.15">
      <c r="A79" s="59">
        <f>COUNTA(B81:B101)</f>
        <v>0</v>
      </c>
    </row>
    <row r="80" spans="1:6" ht="19.5" customHeight="1" x14ac:dyDescent="0.15">
      <c r="A80" s="57" t="s">
        <v>42</v>
      </c>
      <c r="B80" s="57" t="s">
        <v>43</v>
      </c>
      <c r="C80" s="57" t="s">
        <v>57</v>
      </c>
      <c r="D80" s="57" t="s">
        <v>44</v>
      </c>
      <c r="E80" s="57" t="s">
        <v>88</v>
      </c>
      <c r="F80" s="57" t="s">
        <v>45</v>
      </c>
    </row>
    <row r="81" spans="1:6" ht="24" customHeight="1" x14ac:dyDescent="0.15">
      <c r="A81" s="241">
        <v>21</v>
      </c>
      <c r="B81" s="71"/>
      <c r="C81" s="72" t="str">
        <f>IF(B81="","",基本データ入力シート!$B$16)</f>
        <v/>
      </c>
      <c r="D81" s="71"/>
      <c r="E81" s="86" t="s">
        <v>159</v>
      </c>
      <c r="F81" s="243"/>
    </row>
    <row r="82" spans="1:6" ht="24" customHeight="1" x14ac:dyDescent="0.15">
      <c r="A82" s="242"/>
      <c r="B82" s="73"/>
      <c r="C82" s="74"/>
      <c r="D82" s="73"/>
      <c r="E82" s="87" t="s">
        <v>159</v>
      </c>
      <c r="F82" s="244"/>
    </row>
    <row r="83" spans="1:6" ht="24" customHeight="1" x14ac:dyDescent="0.15">
      <c r="A83" s="241">
        <v>22</v>
      </c>
      <c r="B83" s="71"/>
      <c r="C83" s="72" t="str">
        <f>IF(B83="","",基本データ入力シート!$B$16)</f>
        <v/>
      </c>
      <c r="D83" s="71"/>
      <c r="E83" s="86" t="s">
        <v>159</v>
      </c>
      <c r="F83" s="243"/>
    </row>
    <row r="84" spans="1:6" ht="24" customHeight="1" x14ac:dyDescent="0.15">
      <c r="A84" s="242"/>
      <c r="B84" s="73"/>
      <c r="C84" s="74"/>
      <c r="D84" s="73"/>
      <c r="E84" s="87" t="s">
        <v>159</v>
      </c>
      <c r="F84" s="244"/>
    </row>
    <row r="85" spans="1:6" ht="24" customHeight="1" x14ac:dyDescent="0.15">
      <c r="A85" s="241">
        <v>23</v>
      </c>
      <c r="B85" s="71"/>
      <c r="C85" s="72" t="str">
        <f>IF(B85="","",基本データ入力シート!$B$16)</f>
        <v/>
      </c>
      <c r="D85" s="71"/>
      <c r="E85" s="86" t="s">
        <v>159</v>
      </c>
      <c r="F85" s="243"/>
    </row>
    <row r="86" spans="1:6" ht="24" customHeight="1" x14ac:dyDescent="0.15">
      <c r="A86" s="242"/>
      <c r="B86" s="73"/>
      <c r="C86" s="74"/>
      <c r="D86" s="73"/>
      <c r="E86" s="87" t="s">
        <v>159</v>
      </c>
      <c r="F86" s="244"/>
    </row>
    <row r="87" spans="1:6" ht="24" customHeight="1" x14ac:dyDescent="0.15">
      <c r="A87" s="241">
        <v>24</v>
      </c>
      <c r="B87" s="71"/>
      <c r="C87" s="72" t="str">
        <f>IF(B87="","",基本データ入力シート!$B$16)</f>
        <v/>
      </c>
      <c r="D87" s="71"/>
      <c r="E87" s="86" t="s">
        <v>159</v>
      </c>
      <c r="F87" s="243"/>
    </row>
    <row r="88" spans="1:6" ht="24" customHeight="1" x14ac:dyDescent="0.15">
      <c r="A88" s="242"/>
      <c r="B88" s="73"/>
      <c r="C88" s="74"/>
      <c r="D88" s="73"/>
      <c r="E88" s="87" t="s">
        <v>159</v>
      </c>
      <c r="F88" s="244"/>
    </row>
    <row r="89" spans="1:6" ht="24" customHeight="1" x14ac:dyDescent="0.15">
      <c r="A89" s="241">
        <v>25</v>
      </c>
      <c r="B89" s="71"/>
      <c r="C89" s="72" t="str">
        <f>IF(B89="","",基本データ入力シート!$B$16)</f>
        <v/>
      </c>
      <c r="D89" s="71"/>
      <c r="E89" s="86" t="s">
        <v>159</v>
      </c>
      <c r="F89" s="243"/>
    </row>
    <row r="90" spans="1:6" ht="24" customHeight="1" x14ac:dyDescent="0.15">
      <c r="A90" s="242"/>
      <c r="B90" s="73"/>
      <c r="C90" s="74"/>
      <c r="D90" s="73"/>
      <c r="E90" s="87" t="s">
        <v>159</v>
      </c>
      <c r="F90" s="244"/>
    </row>
    <row r="91" spans="1:6" ht="24" customHeight="1" x14ac:dyDescent="0.15">
      <c r="A91" s="241">
        <v>26</v>
      </c>
      <c r="B91" s="71"/>
      <c r="C91" s="72" t="str">
        <f>IF(B91="","",基本データ入力シート!$B$16)</f>
        <v/>
      </c>
      <c r="D91" s="71"/>
      <c r="E91" s="86" t="s">
        <v>159</v>
      </c>
      <c r="F91" s="243"/>
    </row>
    <row r="92" spans="1:6" ht="24" customHeight="1" x14ac:dyDescent="0.15">
      <c r="A92" s="242"/>
      <c r="B92" s="73"/>
      <c r="C92" s="74"/>
      <c r="D92" s="73"/>
      <c r="E92" s="87" t="s">
        <v>159</v>
      </c>
      <c r="F92" s="244"/>
    </row>
    <row r="93" spans="1:6" ht="24" customHeight="1" x14ac:dyDescent="0.15">
      <c r="A93" s="241">
        <v>27</v>
      </c>
      <c r="B93" s="71"/>
      <c r="C93" s="72" t="str">
        <f>IF(B93="","",基本データ入力シート!$B$16)</f>
        <v/>
      </c>
      <c r="D93" s="71"/>
      <c r="E93" s="86" t="s">
        <v>159</v>
      </c>
      <c r="F93" s="243"/>
    </row>
    <row r="94" spans="1:6" ht="24" customHeight="1" x14ac:dyDescent="0.15">
      <c r="A94" s="242"/>
      <c r="B94" s="73"/>
      <c r="C94" s="74"/>
      <c r="D94" s="73"/>
      <c r="E94" s="87" t="s">
        <v>159</v>
      </c>
      <c r="F94" s="244"/>
    </row>
    <row r="95" spans="1:6" ht="24" customHeight="1" x14ac:dyDescent="0.15">
      <c r="A95" s="241">
        <v>28</v>
      </c>
      <c r="B95" s="71"/>
      <c r="C95" s="72" t="str">
        <f>IF(B95="","",基本データ入力シート!$B$16)</f>
        <v/>
      </c>
      <c r="D95" s="71"/>
      <c r="E95" s="86" t="s">
        <v>159</v>
      </c>
      <c r="F95" s="243"/>
    </row>
    <row r="96" spans="1:6" ht="24" customHeight="1" x14ac:dyDescent="0.15">
      <c r="A96" s="242"/>
      <c r="B96" s="73"/>
      <c r="C96" s="74"/>
      <c r="D96" s="73"/>
      <c r="E96" s="87" t="s">
        <v>159</v>
      </c>
      <c r="F96" s="244"/>
    </row>
    <row r="97" spans="1:6" ht="24" customHeight="1" x14ac:dyDescent="0.15">
      <c r="A97" s="241">
        <v>29</v>
      </c>
      <c r="B97" s="71"/>
      <c r="C97" s="72" t="str">
        <f>IF(B97="","",基本データ入力シート!$B$16)</f>
        <v/>
      </c>
      <c r="D97" s="71"/>
      <c r="E97" s="86" t="s">
        <v>159</v>
      </c>
      <c r="F97" s="243"/>
    </row>
    <row r="98" spans="1:6" ht="24" customHeight="1" x14ac:dyDescent="0.15">
      <c r="A98" s="242"/>
      <c r="B98" s="73"/>
      <c r="C98" s="74"/>
      <c r="D98" s="73"/>
      <c r="F98" s="244"/>
    </row>
    <row r="99" spans="1:6" ht="24" customHeight="1" x14ac:dyDescent="0.15">
      <c r="A99" s="241">
        <v>30</v>
      </c>
      <c r="B99" s="71"/>
      <c r="C99" s="72" t="str">
        <f>IF(B99="","",基本データ入力シート!$B$16)</f>
        <v/>
      </c>
      <c r="D99" s="71"/>
      <c r="E99" s="86" t="s">
        <v>159</v>
      </c>
      <c r="F99" s="243"/>
    </row>
    <row r="100" spans="1:6" ht="24" customHeight="1" x14ac:dyDescent="0.15">
      <c r="A100" s="242"/>
      <c r="B100" s="73"/>
      <c r="C100" s="74"/>
      <c r="D100" s="73"/>
      <c r="E100" s="87" t="s">
        <v>159</v>
      </c>
      <c r="F100" s="244"/>
    </row>
    <row r="101" spans="1:6" ht="24" customHeight="1" x14ac:dyDescent="0.15">
      <c r="A101" s="51"/>
      <c r="B101" s="51"/>
      <c r="C101" s="51"/>
      <c r="D101" s="51"/>
      <c r="E101" s="51"/>
      <c r="F101" s="51"/>
    </row>
    <row r="102" spans="1:6" ht="21.75" customHeight="1" x14ac:dyDescent="0.15">
      <c r="A102" s="52"/>
      <c r="B102" s="53" t="s">
        <v>63</v>
      </c>
      <c r="C102" s="229">
        <f>基本データ入力シート!$B$17</f>
        <v>0</v>
      </c>
      <c r="D102" s="229"/>
      <c r="E102" s="229"/>
      <c r="F102" s="52" t="s">
        <v>56</v>
      </c>
    </row>
    <row r="103" spans="1:6" ht="21.75" customHeight="1" x14ac:dyDescent="0.15">
      <c r="A103" s="52"/>
      <c r="B103" s="52" t="s">
        <v>161</v>
      </c>
      <c r="C103" s="52"/>
      <c r="D103" s="52"/>
      <c r="E103" s="52"/>
      <c r="F103" s="52"/>
    </row>
    <row r="104" spans="1:6" ht="21.75" customHeight="1" x14ac:dyDescent="0.15">
      <c r="A104" s="52"/>
      <c r="B104" s="52"/>
      <c r="C104" s="52"/>
      <c r="D104" s="52"/>
      <c r="E104" s="52"/>
      <c r="F104" s="52"/>
    </row>
    <row r="105" spans="1:6" ht="21.75" customHeight="1" x14ac:dyDescent="0.15">
      <c r="B105" s="48" t="s">
        <v>40</v>
      </c>
      <c r="C105" s="46"/>
      <c r="D105" s="46"/>
      <c r="E105" s="46"/>
    </row>
    <row r="106" spans="1:6" ht="21.75" customHeight="1" x14ac:dyDescent="0.15">
      <c r="A106" s="54"/>
      <c r="B106" s="52"/>
      <c r="C106" s="52"/>
      <c r="D106" s="52"/>
      <c r="E106" s="52"/>
      <c r="F106" s="52"/>
    </row>
    <row r="107" spans="1:6" ht="21.75" customHeight="1" x14ac:dyDescent="0.15">
      <c r="A107" s="224" t="s">
        <v>48</v>
      </c>
      <c r="B107" s="224"/>
      <c r="C107" s="225">
        <f>基本データ入力シート!$B$15</f>
        <v>0</v>
      </c>
      <c r="D107" s="226"/>
      <c r="E107" s="226"/>
      <c r="F107" s="227"/>
    </row>
    <row r="108" spans="1:6" ht="21.75" customHeight="1" x14ac:dyDescent="0.15">
      <c r="A108" s="222" t="s">
        <v>49</v>
      </c>
      <c r="B108" s="222"/>
      <c r="C108" s="224">
        <f>基本データ入力シート!$B$18</f>
        <v>0</v>
      </c>
      <c r="D108" s="224"/>
      <c r="E108" s="228"/>
      <c r="F108" s="56"/>
    </row>
    <row r="109" spans="1:6" ht="21.75" customHeight="1" x14ac:dyDescent="0.15">
      <c r="A109" s="222" t="s">
        <v>51</v>
      </c>
      <c r="B109" s="222"/>
      <c r="C109" s="223">
        <f>基本データ入力シート!$B$22</f>
        <v>0</v>
      </c>
      <c r="D109" s="223"/>
      <c r="E109" s="223"/>
      <c r="F109" s="223"/>
    </row>
    <row r="110" spans="1:6" ht="21.75" customHeight="1" x14ac:dyDescent="0.15">
      <c r="A110" s="222" t="s">
        <v>52</v>
      </c>
      <c r="B110" s="222"/>
      <c r="C110" s="223">
        <f>基本データ入力シート!$B$23</f>
        <v>0</v>
      </c>
      <c r="D110" s="223"/>
      <c r="E110" s="223"/>
      <c r="F110" s="223"/>
    </row>
  </sheetData>
  <mergeCells count="96">
    <mergeCell ref="A9:A10"/>
    <mergeCell ref="F9:F10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  <mergeCell ref="A33:B33"/>
    <mergeCell ref="C33:F3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C28:E28"/>
    <mergeCell ref="A44:A45"/>
    <mergeCell ref="F44:F45"/>
    <mergeCell ref="A34:B34"/>
    <mergeCell ref="C34:E34"/>
    <mergeCell ref="A35:B35"/>
    <mergeCell ref="C35:F35"/>
    <mergeCell ref="A36:B36"/>
    <mergeCell ref="C36:F36"/>
    <mergeCell ref="B38:B39"/>
    <mergeCell ref="C38:F39"/>
    <mergeCell ref="B41:D41"/>
    <mergeCell ref="A46:A47"/>
    <mergeCell ref="F46:F47"/>
    <mergeCell ref="A48:A49"/>
    <mergeCell ref="F48:F49"/>
    <mergeCell ref="A50:A51"/>
    <mergeCell ref="F50:F51"/>
    <mergeCell ref="A52:A53"/>
    <mergeCell ref="F52:F53"/>
    <mergeCell ref="A54:A55"/>
    <mergeCell ref="F54:F55"/>
    <mergeCell ref="A56:A57"/>
    <mergeCell ref="F56:F57"/>
    <mergeCell ref="A58:A59"/>
    <mergeCell ref="F58:F59"/>
    <mergeCell ref="A60:A61"/>
    <mergeCell ref="F60:F61"/>
    <mergeCell ref="A62:A63"/>
    <mergeCell ref="F62:F63"/>
    <mergeCell ref="C65:E65"/>
    <mergeCell ref="A70:B70"/>
    <mergeCell ref="C70:F70"/>
    <mergeCell ref="A71:B71"/>
    <mergeCell ref="C71:E71"/>
    <mergeCell ref="A85:A86"/>
    <mergeCell ref="F85:F86"/>
    <mergeCell ref="A72:B72"/>
    <mergeCell ref="C72:F72"/>
    <mergeCell ref="A73:B73"/>
    <mergeCell ref="C73:F73"/>
    <mergeCell ref="B75:B76"/>
    <mergeCell ref="C75:F76"/>
    <mergeCell ref="B78:D78"/>
    <mergeCell ref="A81:A82"/>
    <mergeCell ref="F81:F82"/>
    <mergeCell ref="A83:A84"/>
    <mergeCell ref="F83:F84"/>
    <mergeCell ref="A87:A88"/>
    <mergeCell ref="F87:F88"/>
    <mergeCell ref="A89:A90"/>
    <mergeCell ref="F89:F90"/>
    <mergeCell ref="A91:A92"/>
    <mergeCell ref="F91:F92"/>
    <mergeCell ref="A93:A94"/>
    <mergeCell ref="F93:F94"/>
    <mergeCell ref="A95:A96"/>
    <mergeCell ref="F95:F96"/>
    <mergeCell ref="A97:A98"/>
    <mergeCell ref="F97:F98"/>
    <mergeCell ref="A109:B109"/>
    <mergeCell ref="C109:F109"/>
    <mergeCell ref="A110:B110"/>
    <mergeCell ref="C110:F110"/>
    <mergeCell ref="A99:A100"/>
    <mergeCell ref="F99:F100"/>
    <mergeCell ref="C102:E102"/>
    <mergeCell ref="A107:B107"/>
    <mergeCell ref="C107:F107"/>
    <mergeCell ref="A108:B108"/>
    <mergeCell ref="C108:E108"/>
  </mergeCells>
  <phoneticPr fontId="4"/>
  <conditionalFormatting sqref="B7:B26 D81:F97 D98 F98 D99:F100">
    <cfRule type="cellIs" dxfId="31" priority="1" operator="equal">
      <formula>0</formula>
    </cfRule>
  </conditionalFormatting>
  <conditionalFormatting sqref="B44:B63">
    <cfRule type="cellIs" dxfId="30" priority="9" operator="equal">
      <formula>0</formula>
    </cfRule>
  </conditionalFormatting>
  <conditionalFormatting sqref="B81:B100">
    <cfRule type="cellIs" dxfId="29" priority="13" operator="equal">
      <formula>0</formula>
    </cfRule>
  </conditionalFormatting>
  <conditionalFormatting sqref="D7:F26">
    <cfRule type="cellIs" dxfId="28" priority="33" operator="equal">
      <formula>0</formula>
    </cfRule>
  </conditionalFormatting>
  <conditionalFormatting sqref="D44:F63">
    <cfRule type="cellIs" dxfId="27" priority="25" operator="equal">
      <formula>0</formula>
    </cfRule>
  </conditionalFormatting>
  <conditionalFormatting sqref="F7:F26">
    <cfRule type="cellIs" dxfId="26" priority="34" operator="equal">
      <formula>"０+$J$12"</formula>
    </cfRule>
  </conditionalFormatting>
  <conditionalFormatting sqref="F44:F63">
    <cfRule type="cellIs" dxfId="25" priority="26" operator="equal">
      <formula>"０+$J$12"</formula>
    </cfRule>
  </conditionalFormatting>
  <conditionalFormatting sqref="F81:F100">
    <cfRule type="cellIs" dxfId="24" priority="18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CC9900"/>
  </sheetPr>
  <dimension ref="A1:F110"/>
  <sheetViews>
    <sheetView workbookViewId="0">
      <selection activeCell="C35" sqref="C35:F35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6" ht="13.5" customHeight="1" x14ac:dyDescent="0.15">
      <c r="B2" s="231"/>
      <c r="C2" s="235"/>
      <c r="D2" s="236"/>
      <c r="E2" s="236"/>
      <c r="F2" s="237"/>
    </row>
    <row r="3" spans="1:6" ht="13.5" customHeight="1" x14ac:dyDescent="0.15">
      <c r="B3" s="43"/>
      <c r="C3" s="43"/>
      <c r="D3" s="43"/>
      <c r="E3" s="44"/>
    </row>
    <row r="4" spans="1:6" ht="21.75" customHeight="1" x14ac:dyDescent="0.15">
      <c r="A4" s="49" t="s">
        <v>41</v>
      </c>
      <c r="B4" s="238" t="s">
        <v>109</v>
      </c>
      <c r="C4" s="239"/>
      <c r="D4" s="240"/>
      <c r="F4" s="50" t="s">
        <v>60</v>
      </c>
    </row>
    <row r="5" spans="1:6" ht="21.75" customHeight="1" x14ac:dyDescent="0.15">
      <c r="A5" s="59">
        <f>COUNTA(B7:B26)</f>
        <v>0</v>
      </c>
    </row>
    <row r="6" spans="1:6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6" ht="24" customHeight="1" x14ac:dyDescent="0.15">
      <c r="A7" s="241">
        <v>1</v>
      </c>
      <c r="B7" s="71"/>
      <c r="C7" s="72" t="str">
        <f>IF(B7="","",基本データ入力シート!$B$16)</f>
        <v/>
      </c>
      <c r="D7" s="71"/>
      <c r="E7" s="86" t="s">
        <v>162</v>
      </c>
      <c r="F7" s="243"/>
    </row>
    <row r="8" spans="1:6" ht="24" customHeight="1" x14ac:dyDescent="0.15">
      <c r="A8" s="242"/>
      <c r="B8" s="73"/>
      <c r="C8" s="74"/>
      <c r="D8" s="73"/>
      <c r="E8" s="87" t="s">
        <v>159</v>
      </c>
      <c r="F8" s="244"/>
    </row>
    <row r="9" spans="1:6" ht="24" customHeight="1" x14ac:dyDescent="0.15">
      <c r="A9" s="241">
        <v>2</v>
      </c>
      <c r="B9" s="71"/>
      <c r="C9" s="72" t="str">
        <f>IF(B9="","",基本データ入力シート!$B$16)</f>
        <v/>
      </c>
      <c r="D9" s="71"/>
      <c r="E9" s="86" t="s">
        <v>159</v>
      </c>
      <c r="F9" s="243"/>
    </row>
    <row r="10" spans="1:6" ht="24" customHeight="1" x14ac:dyDescent="0.15">
      <c r="A10" s="242"/>
      <c r="B10" s="73"/>
      <c r="C10" s="74"/>
      <c r="D10" s="73"/>
      <c r="E10" s="87" t="s">
        <v>159</v>
      </c>
      <c r="F10" s="244"/>
    </row>
    <row r="11" spans="1:6" ht="24" customHeight="1" x14ac:dyDescent="0.15">
      <c r="A11" s="241">
        <v>3</v>
      </c>
      <c r="B11" s="71"/>
      <c r="C11" s="72" t="str">
        <f>IF(B11="","",基本データ入力シート!$B$16)</f>
        <v/>
      </c>
      <c r="D11" s="71"/>
      <c r="E11" s="86" t="s">
        <v>159</v>
      </c>
      <c r="F11" s="243"/>
    </row>
    <row r="12" spans="1:6" ht="24" customHeight="1" x14ac:dyDescent="0.15">
      <c r="A12" s="242"/>
      <c r="B12" s="73"/>
      <c r="C12" s="74"/>
      <c r="D12" s="73"/>
      <c r="E12" s="87" t="s">
        <v>159</v>
      </c>
      <c r="F12" s="244"/>
    </row>
    <row r="13" spans="1:6" ht="24" customHeight="1" x14ac:dyDescent="0.15">
      <c r="A13" s="241">
        <v>4</v>
      </c>
      <c r="B13" s="71"/>
      <c r="C13" s="72" t="str">
        <f>IF(B13="","",基本データ入力シート!$B$16)</f>
        <v/>
      </c>
      <c r="D13" s="71"/>
      <c r="E13" s="86" t="s">
        <v>159</v>
      </c>
      <c r="F13" s="243"/>
    </row>
    <row r="14" spans="1:6" ht="24" customHeight="1" x14ac:dyDescent="0.15">
      <c r="A14" s="242"/>
      <c r="B14" s="73"/>
      <c r="C14" s="74"/>
      <c r="D14" s="73"/>
      <c r="E14" s="87" t="s">
        <v>159</v>
      </c>
      <c r="F14" s="244"/>
    </row>
    <row r="15" spans="1:6" ht="24" customHeight="1" x14ac:dyDescent="0.15">
      <c r="A15" s="241">
        <v>5</v>
      </c>
      <c r="B15" s="71"/>
      <c r="C15" s="72" t="str">
        <f>IF(B15="","",基本データ入力シート!$B$16)</f>
        <v/>
      </c>
      <c r="D15" s="71"/>
      <c r="E15" s="86" t="s">
        <v>159</v>
      </c>
      <c r="F15" s="243"/>
    </row>
    <row r="16" spans="1:6" ht="24" customHeight="1" x14ac:dyDescent="0.15">
      <c r="A16" s="242"/>
      <c r="B16" s="73"/>
      <c r="C16" s="74"/>
      <c r="D16" s="73"/>
      <c r="E16" s="87" t="s">
        <v>159</v>
      </c>
      <c r="F16" s="244"/>
    </row>
    <row r="17" spans="1:6" ht="24" customHeight="1" x14ac:dyDescent="0.15">
      <c r="A17" s="241">
        <v>6</v>
      </c>
      <c r="B17" s="71"/>
      <c r="C17" s="72" t="str">
        <f>IF(B17="","",基本データ入力シート!$B$16)</f>
        <v/>
      </c>
      <c r="D17" s="71"/>
      <c r="E17" s="86" t="s">
        <v>159</v>
      </c>
      <c r="F17" s="243"/>
    </row>
    <row r="18" spans="1:6" ht="24" customHeight="1" x14ac:dyDescent="0.15">
      <c r="A18" s="242"/>
      <c r="B18" s="73"/>
      <c r="C18" s="74"/>
      <c r="D18" s="73"/>
      <c r="E18" s="87" t="s">
        <v>159</v>
      </c>
      <c r="F18" s="244"/>
    </row>
    <row r="19" spans="1:6" ht="24" customHeight="1" x14ac:dyDescent="0.15">
      <c r="A19" s="241">
        <v>7</v>
      </c>
      <c r="B19" s="71"/>
      <c r="C19" s="72" t="str">
        <f>IF(B19="","",基本データ入力シート!$B$16)</f>
        <v/>
      </c>
      <c r="D19" s="71"/>
      <c r="E19" s="86" t="s">
        <v>159</v>
      </c>
      <c r="F19" s="243"/>
    </row>
    <row r="20" spans="1:6" ht="24" customHeight="1" x14ac:dyDescent="0.15">
      <c r="A20" s="242"/>
      <c r="B20" s="73"/>
      <c r="C20" s="74"/>
      <c r="D20" s="73"/>
      <c r="E20" s="87" t="s">
        <v>159</v>
      </c>
      <c r="F20" s="244"/>
    </row>
    <row r="21" spans="1:6" ht="24" customHeight="1" x14ac:dyDescent="0.15">
      <c r="A21" s="241">
        <v>8</v>
      </c>
      <c r="B21" s="71"/>
      <c r="C21" s="72" t="str">
        <f>IF(B21="","",基本データ入力シート!$B$16)</f>
        <v/>
      </c>
      <c r="D21" s="71"/>
      <c r="E21" s="86" t="s">
        <v>159</v>
      </c>
      <c r="F21" s="243"/>
    </row>
    <row r="22" spans="1:6" ht="24" customHeight="1" x14ac:dyDescent="0.15">
      <c r="A22" s="242"/>
      <c r="B22" s="73"/>
      <c r="C22" s="74"/>
      <c r="D22" s="73"/>
      <c r="E22" s="87" t="s">
        <v>159</v>
      </c>
      <c r="F22" s="244"/>
    </row>
    <row r="23" spans="1:6" ht="24" customHeight="1" x14ac:dyDescent="0.15">
      <c r="A23" s="241">
        <v>9</v>
      </c>
      <c r="B23" s="71"/>
      <c r="C23" s="72" t="str">
        <f>IF(B23="","",基本データ入力シート!$B$16)</f>
        <v/>
      </c>
      <c r="D23" s="71"/>
      <c r="E23" s="86" t="s">
        <v>159</v>
      </c>
      <c r="F23" s="243"/>
    </row>
    <row r="24" spans="1:6" ht="24" customHeight="1" x14ac:dyDescent="0.15">
      <c r="A24" s="242"/>
      <c r="B24" s="73"/>
      <c r="C24" s="74"/>
      <c r="D24" s="73"/>
      <c r="E24" s="87" t="s">
        <v>159</v>
      </c>
      <c r="F24" s="244"/>
    </row>
    <row r="25" spans="1:6" ht="24" customHeight="1" x14ac:dyDescent="0.15">
      <c r="A25" s="241">
        <v>10</v>
      </c>
      <c r="B25" s="71"/>
      <c r="C25" s="72" t="str">
        <f>IF(B25="","",基本データ入力シート!$B$16)</f>
        <v/>
      </c>
      <c r="D25" s="71"/>
      <c r="E25" s="86" t="s">
        <v>159</v>
      </c>
      <c r="F25" s="243"/>
    </row>
    <row r="26" spans="1:6" ht="24" customHeight="1" x14ac:dyDescent="0.15">
      <c r="A26" s="242"/>
      <c r="B26" s="73"/>
      <c r="C26" s="74"/>
      <c r="D26" s="73"/>
      <c r="E26" s="87" t="s">
        <v>159</v>
      </c>
      <c r="F26" s="244"/>
    </row>
    <row r="27" spans="1:6" ht="24" customHeight="1" x14ac:dyDescent="0.15">
      <c r="A27" s="51"/>
      <c r="B27" s="51"/>
      <c r="C27" s="51"/>
      <c r="D27" s="51"/>
      <c r="E27" s="51"/>
      <c r="F27" s="51"/>
    </row>
    <row r="28" spans="1:6" ht="21.75" customHeight="1" x14ac:dyDescent="0.15">
      <c r="A28" s="52"/>
      <c r="B28" s="53" t="s">
        <v>63</v>
      </c>
      <c r="C28" s="229">
        <f>基本データ入力シート!$B$17</f>
        <v>0</v>
      </c>
      <c r="D28" s="229"/>
      <c r="E28" s="229"/>
      <c r="F28" s="52" t="s">
        <v>56</v>
      </c>
    </row>
    <row r="29" spans="1:6" ht="21.75" customHeight="1" x14ac:dyDescent="0.15">
      <c r="A29" s="52"/>
      <c r="B29" s="52" t="s">
        <v>161</v>
      </c>
      <c r="C29" s="52"/>
      <c r="D29" s="52"/>
      <c r="E29" s="52"/>
      <c r="F29" s="52"/>
    </row>
    <row r="30" spans="1:6" ht="21.75" customHeight="1" x14ac:dyDescent="0.15">
      <c r="A30" s="52"/>
      <c r="B30" s="52"/>
      <c r="C30" s="52"/>
      <c r="D30" s="52"/>
      <c r="E30" s="52"/>
      <c r="F30" s="52"/>
    </row>
    <row r="31" spans="1:6" ht="21.75" customHeight="1" x14ac:dyDescent="0.15">
      <c r="B31" s="48" t="s">
        <v>40</v>
      </c>
      <c r="C31" s="46"/>
      <c r="D31" s="46"/>
      <c r="E31" s="46"/>
      <c r="F31" s="62">
        <f>A5+A42+A79</f>
        <v>0</v>
      </c>
    </row>
    <row r="32" spans="1:6" ht="21.75" customHeight="1" x14ac:dyDescent="0.15">
      <c r="A32" s="54"/>
      <c r="B32" s="52"/>
      <c r="C32" s="52"/>
      <c r="D32" s="52"/>
      <c r="E32" s="52"/>
      <c r="F32" s="52"/>
    </row>
    <row r="33" spans="1:6" ht="21.75" customHeight="1" x14ac:dyDescent="0.15">
      <c r="A33" s="224" t="s">
        <v>48</v>
      </c>
      <c r="B33" s="224"/>
      <c r="C33" s="225">
        <f>基本データ入力シート!$B$15</f>
        <v>0</v>
      </c>
      <c r="D33" s="226"/>
      <c r="E33" s="226"/>
      <c r="F33" s="227"/>
    </row>
    <row r="34" spans="1:6" ht="21.75" customHeight="1" x14ac:dyDescent="0.15">
      <c r="A34" s="222" t="s">
        <v>49</v>
      </c>
      <c r="B34" s="222"/>
      <c r="C34" s="224">
        <f>基本データ入力シート!$B$18</f>
        <v>0</v>
      </c>
      <c r="D34" s="224"/>
      <c r="E34" s="228"/>
      <c r="F34" s="56"/>
    </row>
    <row r="35" spans="1:6" ht="21.75" customHeight="1" x14ac:dyDescent="0.15">
      <c r="A35" s="222" t="s">
        <v>51</v>
      </c>
      <c r="B35" s="222"/>
      <c r="C35" s="223">
        <f>基本データ入力シート!$B$22</f>
        <v>0</v>
      </c>
      <c r="D35" s="223"/>
      <c r="E35" s="223"/>
      <c r="F35" s="223"/>
    </row>
    <row r="36" spans="1:6" ht="21.75" customHeight="1" x14ac:dyDescent="0.15">
      <c r="A36" s="222" t="s">
        <v>52</v>
      </c>
      <c r="B36" s="222"/>
      <c r="C36" s="223">
        <f>基本データ入力シート!$B$23</f>
        <v>0</v>
      </c>
      <c r="D36" s="223"/>
      <c r="E36" s="223"/>
      <c r="F36" s="223"/>
    </row>
    <row r="38" spans="1:6" ht="13.5" customHeight="1" x14ac:dyDescent="0.15">
      <c r="B38" s="230" t="s">
        <v>39</v>
      </c>
      <c r="C38" s="232" t="str">
        <f>基本データ入力シート!$B$2</f>
        <v>第７７回滋賀県総合バドミントン選手権大会</v>
      </c>
      <c r="D38" s="233"/>
      <c r="E38" s="233"/>
      <c r="F38" s="234"/>
    </row>
    <row r="39" spans="1:6" ht="13.5" customHeight="1" x14ac:dyDescent="0.15">
      <c r="B39" s="231"/>
      <c r="C39" s="235"/>
      <c r="D39" s="236"/>
      <c r="E39" s="236"/>
      <c r="F39" s="237"/>
    </row>
    <row r="40" spans="1:6" ht="13.5" customHeight="1" x14ac:dyDescent="0.15">
      <c r="B40" s="43"/>
      <c r="C40" s="43"/>
      <c r="D40" s="43"/>
      <c r="E40" s="44"/>
    </row>
    <row r="41" spans="1:6" ht="21.75" customHeight="1" x14ac:dyDescent="0.15">
      <c r="A41" s="49" t="s">
        <v>41</v>
      </c>
      <c r="B41" s="238" t="str">
        <f>B4</f>
        <v>ジュニアＣ：女子ダブルス</v>
      </c>
      <c r="C41" s="239"/>
      <c r="D41" s="240"/>
      <c r="E41" s="45"/>
      <c r="F41" s="50" t="s">
        <v>61</v>
      </c>
    </row>
    <row r="42" spans="1:6" ht="21.75" customHeight="1" x14ac:dyDescent="0.15">
      <c r="A42" s="59">
        <f>COUNTA(B44:B64)</f>
        <v>0</v>
      </c>
    </row>
    <row r="43" spans="1:6" ht="19.5" customHeight="1" x14ac:dyDescent="0.15">
      <c r="A43" s="57" t="s">
        <v>42</v>
      </c>
      <c r="B43" s="57" t="s">
        <v>43</v>
      </c>
      <c r="C43" s="57" t="s">
        <v>57</v>
      </c>
      <c r="D43" s="57" t="s">
        <v>44</v>
      </c>
      <c r="E43" s="115" t="s">
        <v>88</v>
      </c>
      <c r="F43" s="57" t="s">
        <v>45</v>
      </c>
    </row>
    <row r="44" spans="1:6" ht="24" customHeight="1" x14ac:dyDescent="0.15">
      <c r="A44" s="241">
        <v>11</v>
      </c>
      <c r="B44" s="71"/>
      <c r="C44" s="72" t="str">
        <f>IF(B44="","",基本データ入力シート!$B$16)</f>
        <v/>
      </c>
      <c r="D44" s="71"/>
      <c r="E44" s="86" t="s">
        <v>159</v>
      </c>
      <c r="F44" s="243"/>
    </row>
    <row r="45" spans="1:6" ht="24" customHeight="1" x14ac:dyDescent="0.15">
      <c r="A45" s="242"/>
      <c r="B45" s="73"/>
      <c r="C45" s="74"/>
      <c r="D45" s="73"/>
      <c r="E45" s="87" t="s">
        <v>159</v>
      </c>
      <c r="F45" s="244"/>
    </row>
    <row r="46" spans="1:6" ht="24" customHeight="1" x14ac:dyDescent="0.15">
      <c r="A46" s="241">
        <v>12</v>
      </c>
      <c r="B46" s="71"/>
      <c r="C46" s="72" t="str">
        <f>IF(B46="","",基本データ入力シート!$B$16)</f>
        <v/>
      </c>
      <c r="D46" s="71"/>
      <c r="E46" s="86" t="s">
        <v>159</v>
      </c>
      <c r="F46" s="243"/>
    </row>
    <row r="47" spans="1:6" ht="24" customHeight="1" x14ac:dyDescent="0.15">
      <c r="A47" s="242"/>
      <c r="B47" s="73"/>
      <c r="C47" s="74"/>
      <c r="D47" s="73"/>
      <c r="E47" s="87" t="s">
        <v>159</v>
      </c>
      <c r="F47" s="244"/>
    </row>
    <row r="48" spans="1:6" ht="24" customHeight="1" x14ac:dyDescent="0.15">
      <c r="A48" s="241">
        <v>13</v>
      </c>
      <c r="B48" s="71"/>
      <c r="C48" s="72" t="str">
        <f>IF(B48="","",基本データ入力シート!$B$16)</f>
        <v/>
      </c>
      <c r="D48" s="71"/>
      <c r="E48" s="86" t="s">
        <v>159</v>
      </c>
      <c r="F48" s="243"/>
    </row>
    <row r="49" spans="1:6" ht="24" customHeight="1" x14ac:dyDescent="0.15">
      <c r="A49" s="242"/>
      <c r="B49" s="73"/>
      <c r="C49" s="74"/>
      <c r="D49" s="73"/>
      <c r="E49" s="87" t="s">
        <v>159</v>
      </c>
      <c r="F49" s="244"/>
    </row>
    <row r="50" spans="1:6" ht="24" customHeight="1" x14ac:dyDescent="0.15">
      <c r="A50" s="241">
        <v>14</v>
      </c>
      <c r="B50" s="71"/>
      <c r="C50" s="72" t="str">
        <f>IF(B50="","",基本データ入力シート!$B$16)</f>
        <v/>
      </c>
      <c r="D50" s="71"/>
      <c r="E50" s="86" t="s">
        <v>159</v>
      </c>
      <c r="F50" s="243"/>
    </row>
    <row r="51" spans="1:6" ht="24" customHeight="1" x14ac:dyDescent="0.15">
      <c r="A51" s="242"/>
      <c r="B51" s="73"/>
      <c r="C51" s="74"/>
      <c r="D51" s="73"/>
      <c r="E51" s="87" t="s">
        <v>159</v>
      </c>
      <c r="F51" s="244"/>
    </row>
    <row r="52" spans="1:6" ht="24" customHeight="1" x14ac:dyDescent="0.15">
      <c r="A52" s="241">
        <v>15</v>
      </c>
      <c r="B52" s="71"/>
      <c r="C52" s="72" t="str">
        <f>IF(B52="","",基本データ入力シート!$B$16)</f>
        <v/>
      </c>
      <c r="D52" s="71"/>
      <c r="E52" s="86" t="s">
        <v>159</v>
      </c>
      <c r="F52" s="243"/>
    </row>
    <row r="53" spans="1:6" ht="24" customHeight="1" x14ac:dyDescent="0.15">
      <c r="A53" s="242"/>
      <c r="B53" s="73"/>
      <c r="C53" s="74"/>
      <c r="D53" s="73"/>
      <c r="E53" s="87" t="s">
        <v>159</v>
      </c>
      <c r="F53" s="244"/>
    </row>
    <row r="54" spans="1:6" ht="24" customHeight="1" x14ac:dyDescent="0.15">
      <c r="A54" s="241">
        <v>16</v>
      </c>
      <c r="B54" s="71"/>
      <c r="C54" s="72" t="str">
        <f>IF(B54="","",基本データ入力シート!$B$16)</f>
        <v/>
      </c>
      <c r="D54" s="71"/>
      <c r="E54" s="86" t="s">
        <v>159</v>
      </c>
      <c r="F54" s="243"/>
    </row>
    <row r="55" spans="1:6" ht="24" customHeight="1" x14ac:dyDescent="0.15">
      <c r="A55" s="242"/>
      <c r="B55" s="73"/>
      <c r="C55" s="74"/>
      <c r="D55" s="73"/>
      <c r="E55" s="87" t="s">
        <v>159</v>
      </c>
      <c r="F55" s="244"/>
    </row>
    <row r="56" spans="1:6" ht="24" customHeight="1" x14ac:dyDescent="0.15">
      <c r="A56" s="241">
        <v>17</v>
      </c>
      <c r="B56" s="71"/>
      <c r="C56" s="72" t="str">
        <f>IF(B56="","",基本データ入力シート!$B$16)</f>
        <v/>
      </c>
      <c r="D56" s="71"/>
      <c r="E56" s="86" t="s">
        <v>159</v>
      </c>
      <c r="F56" s="243"/>
    </row>
    <row r="57" spans="1:6" ht="24" customHeight="1" x14ac:dyDescent="0.15">
      <c r="A57" s="242"/>
      <c r="B57" s="73"/>
      <c r="C57" s="74"/>
      <c r="D57" s="73"/>
      <c r="E57" s="87" t="s">
        <v>159</v>
      </c>
      <c r="F57" s="244"/>
    </row>
    <row r="58" spans="1:6" ht="24" customHeight="1" x14ac:dyDescent="0.15">
      <c r="A58" s="241">
        <v>18</v>
      </c>
      <c r="B58" s="71"/>
      <c r="C58" s="72" t="str">
        <f>IF(B58="","",基本データ入力シート!$B$16)</f>
        <v/>
      </c>
      <c r="D58" s="71"/>
      <c r="E58" s="86" t="s">
        <v>159</v>
      </c>
      <c r="F58" s="243"/>
    </row>
    <row r="59" spans="1:6" ht="24" customHeight="1" x14ac:dyDescent="0.15">
      <c r="A59" s="242"/>
      <c r="B59" s="73"/>
      <c r="C59" s="74"/>
      <c r="D59" s="73"/>
      <c r="E59" s="87" t="s">
        <v>159</v>
      </c>
      <c r="F59" s="244"/>
    </row>
    <row r="60" spans="1:6" ht="24" customHeight="1" x14ac:dyDescent="0.15">
      <c r="A60" s="241">
        <v>19</v>
      </c>
      <c r="B60" s="71"/>
      <c r="C60" s="72" t="str">
        <f>IF(B60="","",基本データ入力シート!$B$16)</f>
        <v/>
      </c>
      <c r="D60" s="71"/>
      <c r="E60" s="86" t="s">
        <v>159</v>
      </c>
      <c r="F60" s="243"/>
    </row>
    <row r="61" spans="1:6" ht="24" customHeight="1" x14ac:dyDescent="0.15">
      <c r="A61" s="242"/>
      <c r="B61" s="73"/>
      <c r="C61" s="74"/>
      <c r="D61" s="73"/>
      <c r="E61" s="87" t="s">
        <v>159</v>
      </c>
      <c r="F61" s="244"/>
    </row>
    <row r="62" spans="1:6" ht="24" customHeight="1" x14ac:dyDescent="0.15">
      <c r="A62" s="241">
        <v>20</v>
      </c>
      <c r="B62" s="71"/>
      <c r="C62" s="72" t="str">
        <f>IF(B62="","",基本データ入力シート!$B$16)</f>
        <v/>
      </c>
      <c r="D62" s="71"/>
      <c r="E62" s="86" t="s">
        <v>159</v>
      </c>
      <c r="F62" s="243"/>
    </row>
    <row r="63" spans="1:6" ht="24" customHeight="1" x14ac:dyDescent="0.15">
      <c r="A63" s="242"/>
      <c r="B63" s="73"/>
      <c r="C63" s="74"/>
      <c r="D63" s="73"/>
      <c r="E63" s="87" t="s">
        <v>159</v>
      </c>
      <c r="F63" s="244"/>
    </row>
    <row r="64" spans="1:6" ht="24" customHeight="1" x14ac:dyDescent="0.15">
      <c r="A64" s="51"/>
      <c r="B64" s="51"/>
      <c r="C64" s="51"/>
      <c r="D64" s="51"/>
      <c r="E64" s="51"/>
      <c r="F64" s="51"/>
    </row>
    <row r="65" spans="1:6" ht="21.75" customHeight="1" x14ac:dyDescent="0.15">
      <c r="A65" s="52"/>
      <c r="B65" s="53" t="s">
        <v>63</v>
      </c>
      <c r="C65" s="229">
        <f>基本データ入力シート!$B$17</f>
        <v>0</v>
      </c>
      <c r="D65" s="229"/>
      <c r="E65" s="229"/>
      <c r="F65" s="52" t="s">
        <v>56</v>
      </c>
    </row>
    <row r="66" spans="1:6" ht="21.75" customHeight="1" x14ac:dyDescent="0.15">
      <c r="A66" s="52"/>
      <c r="B66" s="52" t="s">
        <v>161</v>
      </c>
      <c r="C66" s="52"/>
      <c r="D66" s="52"/>
      <c r="E66" s="52"/>
      <c r="F66" s="52"/>
    </row>
    <row r="67" spans="1:6" ht="21.75" customHeight="1" x14ac:dyDescent="0.15">
      <c r="A67" s="52"/>
      <c r="B67" s="52"/>
      <c r="C67" s="52"/>
      <c r="D67" s="52"/>
      <c r="E67" s="52"/>
      <c r="F67" s="52"/>
    </row>
    <row r="68" spans="1:6" ht="21.75" customHeight="1" x14ac:dyDescent="0.15">
      <c r="B68" s="48" t="s">
        <v>40</v>
      </c>
      <c r="C68" s="46"/>
      <c r="D68" s="46"/>
      <c r="E68" s="46"/>
    </row>
    <row r="69" spans="1:6" ht="21.75" customHeight="1" x14ac:dyDescent="0.15">
      <c r="A69" s="54"/>
      <c r="B69" s="52"/>
      <c r="C69" s="52"/>
      <c r="D69" s="52"/>
      <c r="E69" s="52"/>
      <c r="F69" s="52"/>
    </row>
    <row r="70" spans="1:6" ht="21.75" customHeight="1" x14ac:dyDescent="0.15">
      <c r="A70" s="224" t="s">
        <v>48</v>
      </c>
      <c r="B70" s="224"/>
      <c r="C70" s="225">
        <f>基本データ入力シート!$B$15</f>
        <v>0</v>
      </c>
      <c r="D70" s="226"/>
      <c r="E70" s="226"/>
      <c r="F70" s="227"/>
    </row>
    <row r="71" spans="1:6" ht="21.75" customHeight="1" x14ac:dyDescent="0.15">
      <c r="A71" s="222" t="s">
        <v>49</v>
      </c>
      <c r="B71" s="222"/>
      <c r="C71" s="224">
        <f>基本データ入力シート!$B$18</f>
        <v>0</v>
      </c>
      <c r="D71" s="224"/>
      <c r="E71" s="228"/>
      <c r="F71" s="56"/>
    </row>
    <row r="72" spans="1:6" ht="21.75" customHeight="1" x14ac:dyDescent="0.15">
      <c r="A72" s="222" t="s">
        <v>51</v>
      </c>
      <c r="B72" s="222"/>
      <c r="C72" s="223">
        <f>基本データ入力シート!$B$22</f>
        <v>0</v>
      </c>
      <c r="D72" s="223"/>
      <c r="E72" s="223"/>
      <c r="F72" s="223"/>
    </row>
    <row r="73" spans="1:6" ht="21.75" customHeight="1" x14ac:dyDescent="0.15">
      <c r="A73" s="222" t="s">
        <v>52</v>
      </c>
      <c r="B73" s="222"/>
      <c r="C73" s="223">
        <f>基本データ入力シート!$B$23</f>
        <v>0</v>
      </c>
      <c r="D73" s="223"/>
      <c r="E73" s="223"/>
      <c r="F73" s="223"/>
    </row>
    <row r="75" spans="1:6" ht="13.5" customHeight="1" x14ac:dyDescent="0.15">
      <c r="B75" s="230" t="s">
        <v>39</v>
      </c>
      <c r="C75" s="232" t="str">
        <f>基本データ入力シート!$B$2</f>
        <v>第７７回滋賀県総合バドミントン選手権大会</v>
      </c>
      <c r="D75" s="233"/>
      <c r="E75" s="233"/>
      <c r="F75" s="234"/>
    </row>
    <row r="76" spans="1:6" ht="13.5" customHeight="1" x14ac:dyDescent="0.15">
      <c r="B76" s="231"/>
      <c r="C76" s="235"/>
      <c r="D76" s="236"/>
      <c r="E76" s="236"/>
      <c r="F76" s="237"/>
    </row>
    <row r="77" spans="1:6" ht="13.5" customHeight="1" x14ac:dyDescent="0.15">
      <c r="B77" s="43"/>
      <c r="C77" s="43"/>
      <c r="D77" s="43"/>
      <c r="E77" s="44"/>
    </row>
    <row r="78" spans="1:6" ht="21.75" customHeight="1" x14ac:dyDescent="0.15">
      <c r="A78" s="49" t="s">
        <v>41</v>
      </c>
      <c r="B78" s="238" t="str">
        <f>B4</f>
        <v>ジュニアＣ：女子ダブルス</v>
      </c>
      <c r="C78" s="239"/>
      <c r="D78" s="240"/>
      <c r="E78" s="45"/>
      <c r="F78" s="50" t="s">
        <v>62</v>
      </c>
    </row>
    <row r="79" spans="1:6" ht="21.75" customHeight="1" x14ac:dyDescent="0.15">
      <c r="A79" s="59">
        <f>COUNTA(B81:B101)</f>
        <v>0</v>
      </c>
    </row>
    <row r="80" spans="1:6" ht="19.5" customHeight="1" x14ac:dyDescent="0.15">
      <c r="A80" s="57" t="s">
        <v>42</v>
      </c>
      <c r="B80" s="57" t="s">
        <v>43</v>
      </c>
      <c r="C80" s="57" t="s">
        <v>57</v>
      </c>
      <c r="D80" s="57" t="s">
        <v>44</v>
      </c>
      <c r="E80" s="57" t="s">
        <v>88</v>
      </c>
      <c r="F80" s="57" t="s">
        <v>45</v>
      </c>
    </row>
    <row r="81" spans="1:6" ht="24" customHeight="1" x14ac:dyDescent="0.15">
      <c r="A81" s="241">
        <v>21</v>
      </c>
      <c r="B81" s="71"/>
      <c r="C81" s="72" t="str">
        <f>IF(B81="","",基本データ入力シート!$B$16)</f>
        <v/>
      </c>
      <c r="D81" s="71"/>
      <c r="E81" s="86" t="s">
        <v>159</v>
      </c>
      <c r="F81" s="243"/>
    </row>
    <row r="82" spans="1:6" ht="24" customHeight="1" x14ac:dyDescent="0.15">
      <c r="A82" s="242"/>
      <c r="B82" s="73"/>
      <c r="C82" s="74"/>
      <c r="D82" s="73"/>
      <c r="E82" s="87" t="s">
        <v>159</v>
      </c>
      <c r="F82" s="244"/>
    </row>
    <row r="83" spans="1:6" ht="24" customHeight="1" x14ac:dyDescent="0.15">
      <c r="A83" s="241">
        <v>22</v>
      </c>
      <c r="B83" s="71"/>
      <c r="C83" s="72" t="str">
        <f>IF(B83="","",基本データ入力シート!$B$16)</f>
        <v/>
      </c>
      <c r="D83" s="71"/>
      <c r="E83" s="86" t="s">
        <v>159</v>
      </c>
      <c r="F83" s="243"/>
    </row>
    <row r="84" spans="1:6" ht="24" customHeight="1" x14ac:dyDescent="0.15">
      <c r="A84" s="242"/>
      <c r="B84" s="73"/>
      <c r="C84" s="74"/>
      <c r="D84" s="73"/>
      <c r="E84" s="87" t="s">
        <v>159</v>
      </c>
      <c r="F84" s="244"/>
    </row>
    <row r="85" spans="1:6" ht="24" customHeight="1" x14ac:dyDescent="0.15">
      <c r="A85" s="241">
        <v>23</v>
      </c>
      <c r="B85" s="71"/>
      <c r="C85" s="72" t="str">
        <f>IF(B85="","",基本データ入力シート!$B$16)</f>
        <v/>
      </c>
      <c r="D85" s="71"/>
      <c r="E85" s="86" t="s">
        <v>159</v>
      </c>
      <c r="F85" s="243"/>
    </row>
    <row r="86" spans="1:6" ht="24" customHeight="1" x14ac:dyDescent="0.15">
      <c r="A86" s="242"/>
      <c r="B86" s="73"/>
      <c r="C86" s="74"/>
      <c r="D86" s="73"/>
      <c r="E86" s="87" t="s">
        <v>159</v>
      </c>
      <c r="F86" s="244"/>
    </row>
    <row r="87" spans="1:6" ht="24" customHeight="1" x14ac:dyDescent="0.15">
      <c r="A87" s="241">
        <v>24</v>
      </c>
      <c r="B87" s="71"/>
      <c r="C87" s="72" t="str">
        <f>IF(B87="","",基本データ入力シート!$B$16)</f>
        <v/>
      </c>
      <c r="D87" s="71"/>
      <c r="E87" s="86" t="s">
        <v>159</v>
      </c>
      <c r="F87" s="243"/>
    </row>
    <row r="88" spans="1:6" ht="24" customHeight="1" x14ac:dyDescent="0.15">
      <c r="A88" s="242"/>
      <c r="B88" s="73"/>
      <c r="C88" s="74"/>
      <c r="D88" s="73"/>
      <c r="E88" s="87" t="s">
        <v>159</v>
      </c>
      <c r="F88" s="244"/>
    </row>
    <row r="89" spans="1:6" ht="24" customHeight="1" x14ac:dyDescent="0.15">
      <c r="A89" s="241">
        <v>25</v>
      </c>
      <c r="B89" s="71"/>
      <c r="C89" s="72" t="str">
        <f>IF(B89="","",基本データ入力シート!$B$16)</f>
        <v/>
      </c>
      <c r="D89" s="71"/>
      <c r="E89" s="86" t="s">
        <v>159</v>
      </c>
      <c r="F89" s="243"/>
    </row>
    <row r="90" spans="1:6" ht="24" customHeight="1" x14ac:dyDescent="0.15">
      <c r="A90" s="242"/>
      <c r="B90" s="73"/>
      <c r="C90" s="74"/>
      <c r="D90" s="73"/>
      <c r="E90" s="87" t="s">
        <v>159</v>
      </c>
      <c r="F90" s="244"/>
    </row>
    <row r="91" spans="1:6" ht="24" customHeight="1" x14ac:dyDescent="0.15">
      <c r="A91" s="241">
        <v>26</v>
      </c>
      <c r="B91" s="71"/>
      <c r="C91" s="72" t="str">
        <f>IF(B91="","",基本データ入力シート!$B$16)</f>
        <v/>
      </c>
      <c r="D91" s="71"/>
      <c r="E91" s="86" t="s">
        <v>159</v>
      </c>
      <c r="F91" s="243"/>
    </row>
    <row r="92" spans="1:6" ht="24" customHeight="1" x14ac:dyDescent="0.15">
      <c r="A92" s="242"/>
      <c r="B92" s="73"/>
      <c r="C92" s="74"/>
      <c r="D92" s="73"/>
      <c r="E92" s="87" t="s">
        <v>159</v>
      </c>
      <c r="F92" s="244"/>
    </row>
    <row r="93" spans="1:6" ht="24" customHeight="1" x14ac:dyDescent="0.15">
      <c r="A93" s="241">
        <v>27</v>
      </c>
      <c r="B93" s="71"/>
      <c r="C93" s="72" t="str">
        <f>IF(B93="","",基本データ入力シート!$B$16)</f>
        <v/>
      </c>
      <c r="D93" s="71"/>
      <c r="E93" s="86" t="s">
        <v>159</v>
      </c>
      <c r="F93" s="243"/>
    </row>
    <row r="94" spans="1:6" ht="24" customHeight="1" x14ac:dyDescent="0.15">
      <c r="A94" s="242"/>
      <c r="B94" s="73"/>
      <c r="C94" s="74"/>
      <c r="D94" s="73"/>
      <c r="E94" s="87" t="s">
        <v>159</v>
      </c>
      <c r="F94" s="244"/>
    </row>
    <row r="95" spans="1:6" ht="24" customHeight="1" x14ac:dyDescent="0.15">
      <c r="A95" s="241">
        <v>28</v>
      </c>
      <c r="B95" s="71"/>
      <c r="C95" s="72" t="str">
        <f>IF(B95="","",基本データ入力シート!$B$16)</f>
        <v/>
      </c>
      <c r="D95" s="71"/>
      <c r="E95" s="86" t="s">
        <v>159</v>
      </c>
      <c r="F95" s="243"/>
    </row>
    <row r="96" spans="1:6" ht="24" customHeight="1" x14ac:dyDescent="0.15">
      <c r="A96" s="242"/>
      <c r="B96" s="73"/>
      <c r="C96" s="74"/>
      <c r="D96" s="73"/>
      <c r="E96" s="87" t="s">
        <v>159</v>
      </c>
      <c r="F96" s="244"/>
    </row>
    <row r="97" spans="1:6" ht="24" customHeight="1" x14ac:dyDescent="0.15">
      <c r="A97" s="241">
        <v>29</v>
      </c>
      <c r="B97" s="71"/>
      <c r="C97" s="72" t="str">
        <f>IF(B97="","",基本データ入力シート!$B$16)</f>
        <v/>
      </c>
      <c r="D97" s="71"/>
      <c r="E97" s="86" t="s">
        <v>159</v>
      </c>
      <c r="F97" s="243"/>
    </row>
    <row r="98" spans="1:6" ht="24" customHeight="1" x14ac:dyDescent="0.15">
      <c r="A98" s="242"/>
      <c r="B98" s="73"/>
      <c r="C98" s="74"/>
      <c r="D98" s="73"/>
      <c r="F98" s="244"/>
    </row>
    <row r="99" spans="1:6" ht="24" customHeight="1" x14ac:dyDescent="0.15">
      <c r="A99" s="241">
        <v>30</v>
      </c>
      <c r="B99" s="71"/>
      <c r="C99" s="72" t="str">
        <f>IF(B99="","",基本データ入力シート!$B$16)</f>
        <v/>
      </c>
      <c r="D99" s="71"/>
      <c r="E99" s="86" t="s">
        <v>159</v>
      </c>
      <c r="F99" s="243"/>
    </row>
    <row r="100" spans="1:6" ht="24" customHeight="1" x14ac:dyDescent="0.15">
      <c r="A100" s="242"/>
      <c r="B100" s="73"/>
      <c r="C100" s="74"/>
      <c r="D100" s="73"/>
      <c r="E100" s="87" t="s">
        <v>159</v>
      </c>
      <c r="F100" s="244"/>
    </row>
    <row r="101" spans="1:6" ht="24" customHeight="1" x14ac:dyDescent="0.15">
      <c r="A101" s="51"/>
      <c r="B101" s="51"/>
      <c r="C101" s="51"/>
      <c r="D101" s="51"/>
      <c r="E101" s="51"/>
      <c r="F101" s="51"/>
    </row>
    <row r="102" spans="1:6" ht="21.75" customHeight="1" x14ac:dyDescent="0.15">
      <c r="A102" s="52"/>
      <c r="B102" s="53" t="s">
        <v>63</v>
      </c>
      <c r="C102" s="229">
        <f>基本データ入力シート!$B$17</f>
        <v>0</v>
      </c>
      <c r="D102" s="229"/>
      <c r="E102" s="229"/>
      <c r="F102" s="52" t="s">
        <v>56</v>
      </c>
    </row>
    <row r="103" spans="1:6" ht="21.75" customHeight="1" x14ac:dyDescent="0.15">
      <c r="A103" s="52"/>
      <c r="B103" s="52" t="s">
        <v>161</v>
      </c>
      <c r="C103" s="52"/>
      <c r="D103" s="52"/>
      <c r="E103" s="52"/>
      <c r="F103" s="52"/>
    </row>
    <row r="104" spans="1:6" ht="21.75" customHeight="1" x14ac:dyDescent="0.15">
      <c r="A104" s="52"/>
      <c r="B104" s="52"/>
      <c r="C104" s="52"/>
      <c r="D104" s="52"/>
      <c r="E104" s="52"/>
      <c r="F104" s="52"/>
    </row>
    <row r="105" spans="1:6" ht="21.75" customHeight="1" x14ac:dyDescent="0.15">
      <c r="B105" s="48" t="s">
        <v>40</v>
      </c>
      <c r="C105" s="46"/>
      <c r="D105" s="46"/>
      <c r="E105" s="46"/>
    </row>
    <row r="106" spans="1:6" ht="21.75" customHeight="1" x14ac:dyDescent="0.15">
      <c r="A106" s="54"/>
      <c r="B106" s="52"/>
      <c r="C106" s="52"/>
      <c r="D106" s="52"/>
      <c r="E106" s="52"/>
      <c r="F106" s="52"/>
    </row>
    <row r="107" spans="1:6" ht="21.75" customHeight="1" x14ac:dyDescent="0.15">
      <c r="A107" s="224" t="s">
        <v>48</v>
      </c>
      <c r="B107" s="224"/>
      <c r="C107" s="225">
        <f>基本データ入力シート!$B$15</f>
        <v>0</v>
      </c>
      <c r="D107" s="226"/>
      <c r="E107" s="226"/>
      <c r="F107" s="227"/>
    </row>
    <row r="108" spans="1:6" ht="21.75" customHeight="1" x14ac:dyDescent="0.15">
      <c r="A108" s="222" t="s">
        <v>49</v>
      </c>
      <c r="B108" s="222"/>
      <c r="C108" s="224">
        <f>基本データ入力シート!$B$18</f>
        <v>0</v>
      </c>
      <c r="D108" s="224"/>
      <c r="E108" s="228"/>
      <c r="F108" s="56"/>
    </row>
    <row r="109" spans="1:6" ht="21.75" customHeight="1" x14ac:dyDescent="0.15">
      <c r="A109" s="222" t="s">
        <v>51</v>
      </c>
      <c r="B109" s="222"/>
      <c r="C109" s="223">
        <f>基本データ入力シート!$B$22</f>
        <v>0</v>
      </c>
      <c r="D109" s="223"/>
      <c r="E109" s="223"/>
      <c r="F109" s="223"/>
    </row>
    <row r="110" spans="1:6" ht="21.75" customHeight="1" x14ac:dyDescent="0.15">
      <c r="A110" s="222" t="s">
        <v>52</v>
      </c>
      <c r="B110" s="222"/>
      <c r="C110" s="223">
        <f>基本データ入力シート!$B$23</f>
        <v>0</v>
      </c>
      <c r="D110" s="223"/>
      <c r="E110" s="223"/>
      <c r="F110" s="223"/>
    </row>
  </sheetData>
  <mergeCells count="96">
    <mergeCell ref="A9:A10"/>
    <mergeCell ref="F9:F10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  <mergeCell ref="A33:B33"/>
    <mergeCell ref="C33:F3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C28:E28"/>
    <mergeCell ref="A44:A45"/>
    <mergeCell ref="F44:F45"/>
    <mergeCell ref="A34:B34"/>
    <mergeCell ref="C34:E34"/>
    <mergeCell ref="A35:B35"/>
    <mergeCell ref="C35:F35"/>
    <mergeCell ref="A36:B36"/>
    <mergeCell ref="C36:F36"/>
    <mergeCell ref="B38:B39"/>
    <mergeCell ref="C38:F39"/>
    <mergeCell ref="B41:D41"/>
    <mergeCell ref="A46:A47"/>
    <mergeCell ref="F46:F47"/>
    <mergeCell ref="A48:A49"/>
    <mergeCell ref="F48:F49"/>
    <mergeCell ref="A50:A51"/>
    <mergeCell ref="F50:F51"/>
    <mergeCell ref="A52:A53"/>
    <mergeCell ref="F52:F53"/>
    <mergeCell ref="A54:A55"/>
    <mergeCell ref="F54:F55"/>
    <mergeCell ref="A56:A57"/>
    <mergeCell ref="F56:F57"/>
    <mergeCell ref="A58:A59"/>
    <mergeCell ref="F58:F59"/>
    <mergeCell ref="A60:A61"/>
    <mergeCell ref="F60:F61"/>
    <mergeCell ref="A62:A63"/>
    <mergeCell ref="F62:F63"/>
    <mergeCell ref="C65:E65"/>
    <mergeCell ref="A70:B70"/>
    <mergeCell ref="C70:F70"/>
    <mergeCell ref="A71:B71"/>
    <mergeCell ref="C71:E71"/>
    <mergeCell ref="A85:A86"/>
    <mergeCell ref="F85:F86"/>
    <mergeCell ref="A72:B72"/>
    <mergeCell ref="C72:F72"/>
    <mergeCell ref="A73:B73"/>
    <mergeCell ref="C73:F73"/>
    <mergeCell ref="B75:B76"/>
    <mergeCell ref="C75:F76"/>
    <mergeCell ref="B78:D78"/>
    <mergeCell ref="A81:A82"/>
    <mergeCell ref="F81:F82"/>
    <mergeCell ref="A83:A84"/>
    <mergeCell ref="F83:F84"/>
    <mergeCell ref="A87:A88"/>
    <mergeCell ref="F87:F88"/>
    <mergeCell ref="A89:A90"/>
    <mergeCell ref="F89:F90"/>
    <mergeCell ref="A91:A92"/>
    <mergeCell ref="F91:F92"/>
    <mergeCell ref="A93:A94"/>
    <mergeCell ref="F93:F94"/>
    <mergeCell ref="A95:A96"/>
    <mergeCell ref="F95:F96"/>
    <mergeCell ref="A97:A98"/>
    <mergeCell ref="F97:F98"/>
    <mergeCell ref="A109:B109"/>
    <mergeCell ref="C109:F109"/>
    <mergeCell ref="A110:B110"/>
    <mergeCell ref="C110:F110"/>
    <mergeCell ref="A99:A100"/>
    <mergeCell ref="F99:F100"/>
    <mergeCell ref="C102:E102"/>
    <mergeCell ref="A107:B107"/>
    <mergeCell ref="C107:F107"/>
    <mergeCell ref="A108:B108"/>
    <mergeCell ref="C108:E108"/>
  </mergeCells>
  <phoneticPr fontId="4"/>
  <conditionalFormatting sqref="B7:B26 D81:F97 D98 F98 D99:F100">
    <cfRule type="cellIs" dxfId="23" priority="1" operator="equal">
      <formula>0</formula>
    </cfRule>
  </conditionalFormatting>
  <conditionalFormatting sqref="B44:B63">
    <cfRule type="cellIs" dxfId="22" priority="5" operator="equal">
      <formula>0</formula>
    </cfRule>
  </conditionalFormatting>
  <conditionalFormatting sqref="B81:B100">
    <cfRule type="cellIs" dxfId="21" priority="9" operator="equal">
      <formula>0</formula>
    </cfRule>
  </conditionalFormatting>
  <conditionalFormatting sqref="D7:F26">
    <cfRule type="cellIs" dxfId="20" priority="29" operator="equal">
      <formula>0</formula>
    </cfRule>
  </conditionalFormatting>
  <conditionalFormatting sqref="D44:F63">
    <cfRule type="cellIs" dxfId="19" priority="21" operator="equal">
      <formula>0</formula>
    </cfRule>
  </conditionalFormatting>
  <conditionalFormatting sqref="F7:F26">
    <cfRule type="cellIs" dxfId="18" priority="30" operator="equal">
      <formula>"０+$J$12"</formula>
    </cfRule>
  </conditionalFormatting>
  <conditionalFormatting sqref="F44:F63">
    <cfRule type="cellIs" dxfId="17" priority="22" operator="equal">
      <formula>"０+$J$12"</formula>
    </cfRule>
  </conditionalFormatting>
  <conditionalFormatting sqref="F81:F100">
    <cfRule type="cellIs" dxfId="16" priority="14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42D46-1811-4A8E-81C0-E44DC5219C5C}">
  <sheetPr>
    <tabColor rgb="FFCC9900"/>
  </sheetPr>
  <dimension ref="A1:F110"/>
  <sheetViews>
    <sheetView workbookViewId="0">
      <selection activeCell="C35" sqref="C35:F35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6" ht="13.5" customHeight="1" x14ac:dyDescent="0.15">
      <c r="B2" s="231"/>
      <c r="C2" s="235"/>
      <c r="D2" s="236"/>
      <c r="E2" s="236"/>
      <c r="F2" s="237"/>
    </row>
    <row r="3" spans="1:6" ht="13.5" customHeight="1" x14ac:dyDescent="0.15">
      <c r="B3" s="43"/>
      <c r="C3" s="43"/>
      <c r="D3" s="43"/>
      <c r="E3" s="44"/>
    </row>
    <row r="4" spans="1:6" ht="21.75" customHeight="1" x14ac:dyDescent="0.15">
      <c r="A4" s="49" t="s">
        <v>41</v>
      </c>
      <c r="B4" s="238" t="s">
        <v>110</v>
      </c>
      <c r="C4" s="239"/>
      <c r="D4" s="240"/>
      <c r="F4" s="50" t="s">
        <v>60</v>
      </c>
    </row>
    <row r="5" spans="1:6" ht="21.75" customHeight="1" x14ac:dyDescent="0.15">
      <c r="A5" s="59">
        <f>COUNTA(B7:B26)</f>
        <v>0</v>
      </c>
    </row>
    <row r="6" spans="1:6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6" ht="24" customHeight="1" x14ac:dyDescent="0.15">
      <c r="A7" s="241">
        <v>1</v>
      </c>
      <c r="B7" s="71"/>
      <c r="C7" s="72" t="str">
        <f>IF(B7="","",基本データ入力シート!$B$16)</f>
        <v/>
      </c>
      <c r="D7" s="71"/>
      <c r="E7" s="86" t="s">
        <v>162</v>
      </c>
      <c r="F7" s="243"/>
    </row>
    <row r="8" spans="1:6" ht="24" customHeight="1" x14ac:dyDescent="0.15">
      <c r="A8" s="242"/>
      <c r="B8" s="73"/>
      <c r="C8" s="74"/>
      <c r="D8" s="73"/>
      <c r="E8" s="87" t="s">
        <v>159</v>
      </c>
      <c r="F8" s="244"/>
    </row>
    <row r="9" spans="1:6" ht="24" customHeight="1" x14ac:dyDescent="0.15">
      <c r="A9" s="241">
        <v>2</v>
      </c>
      <c r="B9" s="71"/>
      <c r="C9" s="72" t="str">
        <f>IF(B9="","",基本データ入力シート!$B$16)</f>
        <v/>
      </c>
      <c r="D9" s="71"/>
      <c r="E9" s="86" t="s">
        <v>159</v>
      </c>
      <c r="F9" s="243"/>
    </row>
    <row r="10" spans="1:6" ht="24" customHeight="1" x14ac:dyDescent="0.15">
      <c r="A10" s="242"/>
      <c r="B10" s="73"/>
      <c r="C10" s="74"/>
      <c r="D10" s="73"/>
      <c r="E10" s="87" t="s">
        <v>159</v>
      </c>
      <c r="F10" s="244"/>
    </row>
    <row r="11" spans="1:6" ht="24" customHeight="1" x14ac:dyDescent="0.15">
      <c r="A11" s="241">
        <v>3</v>
      </c>
      <c r="B11" s="71"/>
      <c r="C11" s="72" t="str">
        <f>IF(B11="","",基本データ入力シート!$B$16)</f>
        <v/>
      </c>
      <c r="D11" s="71"/>
      <c r="E11" s="86" t="s">
        <v>159</v>
      </c>
      <c r="F11" s="243"/>
    </row>
    <row r="12" spans="1:6" ht="24" customHeight="1" x14ac:dyDescent="0.15">
      <c r="A12" s="242"/>
      <c r="B12" s="73"/>
      <c r="C12" s="74"/>
      <c r="D12" s="73"/>
      <c r="E12" s="87" t="s">
        <v>159</v>
      </c>
      <c r="F12" s="244"/>
    </row>
    <row r="13" spans="1:6" ht="24" customHeight="1" x14ac:dyDescent="0.15">
      <c r="A13" s="241">
        <v>4</v>
      </c>
      <c r="B13" s="71"/>
      <c r="C13" s="72" t="str">
        <f>IF(B13="","",基本データ入力シート!$B$16)</f>
        <v/>
      </c>
      <c r="D13" s="71"/>
      <c r="E13" s="86" t="s">
        <v>159</v>
      </c>
      <c r="F13" s="243"/>
    </row>
    <row r="14" spans="1:6" ht="24" customHeight="1" x14ac:dyDescent="0.15">
      <c r="A14" s="242"/>
      <c r="B14" s="73"/>
      <c r="C14" s="74"/>
      <c r="D14" s="73"/>
      <c r="E14" s="87" t="s">
        <v>159</v>
      </c>
      <c r="F14" s="244"/>
    </row>
    <row r="15" spans="1:6" ht="24" customHeight="1" x14ac:dyDescent="0.15">
      <c r="A15" s="241">
        <v>5</v>
      </c>
      <c r="B15" s="71"/>
      <c r="C15" s="72" t="str">
        <f>IF(B15="","",基本データ入力シート!$B$16)</f>
        <v/>
      </c>
      <c r="D15" s="71"/>
      <c r="E15" s="86" t="s">
        <v>159</v>
      </c>
      <c r="F15" s="243"/>
    </row>
    <row r="16" spans="1:6" ht="24" customHeight="1" x14ac:dyDescent="0.15">
      <c r="A16" s="242"/>
      <c r="B16" s="73"/>
      <c r="C16" s="74"/>
      <c r="D16" s="73"/>
      <c r="E16" s="87" t="s">
        <v>159</v>
      </c>
      <c r="F16" s="244"/>
    </row>
    <row r="17" spans="1:6" ht="24" customHeight="1" x14ac:dyDescent="0.15">
      <c r="A17" s="241">
        <v>6</v>
      </c>
      <c r="B17" s="71"/>
      <c r="C17" s="72" t="str">
        <f>IF(B17="","",基本データ入力シート!$B$16)</f>
        <v/>
      </c>
      <c r="D17" s="71"/>
      <c r="E17" s="86" t="s">
        <v>159</v>
      </c>
      <c r="F17" s="243"/>
    </row>
    <row r="18" spans="1:6" ht="24" customHeight="1" x14ac:dyDescent="0.15">
      <c r="A18" s="242"/>
      <c r="B18" s="73"/>
      <c r="C18" s="74"/>
      <c r="D18" s="73"/>
      <c r="E18" s="87" t="s">
        <v>159</v>
      </c>
      <c r="F18" s="244"/>
    </row>
    <row r="19" spans="1:6" ht="24" customHeight="1" x14ac:dyDescent="0.15">
      <c r="A19" s="241">
        <v>7</v>
      </c>
      <c r="B19" s="71"/>
      <c r="C19" s="72" t="str">
        <f>IF(B19="","",基本データ入力シート!$B$16)</f>
        <v/>
      </c>
      <c r="D19" s="71"/>
      <c r="E19" s="86" t="s">
        <v>159</v>
      </c>
      <c r="F19" s="243"/>
    </row>
    <row r="20" spans="1:6" ht="24" customHeight="1" x14ac:dyDescent="0.15">
      <c r="A20" s="242"/>
      <c r="B20" s="73"/>
      <c r="C20" s="74"/>
      <c r="D20" s="73"/>
      <c r="E20" s="87" t="s">
        <v>159</v>
      </c>
      <c r="F20" s="244"/>
    </row>
    <row r="21" spans="1:6" ht="24" customHeight="1" x14ac:dyDescent="0.15">
      <c r="A21" s="241">
        <v>8</v>
      </c>
      <c r="B21" s="71"/>
      <c r="C21" s="72" t="str">
        <f>IF(B21="","",基本データ入力シート!$B$16)</f>
        <v/>
      </c>
      <c r="D21" s="71"/>
      <c r="E21" s="86" t="s">
        <v>159</v>
      </c>
      <c r="F21" s="243"/>
    </row>
    <row r="22" spans="1:6" ht="24" customHeight="1" x14ac:dyDescent="0.15">
      <c r="A22" s="242"/>
      <c r="B22" s="73"/>
      <c r="C22" s="74"/>
      <c r="D22" s="73"/>
      <c r="E22" s="87" t="s">
        <v>159</v>
      </c>
      <c r="F22" s="244"/>
    </row>
    <row r="23" spans="1:6" ht="24" customHeight="1" x14ac:dyDescent="0.15">
      <c r="A23" s="241">
        <v>9</v>
      </c>
      <c r="B23" s="71"/>
      <c r="C23" s="72" t="str">
        <f>IF(B23="","",基本データ入力シート!$B$16)</f>
        <v/>
      </c>
      <c r="D23" s="71"/>
      <c r="E23" s="86" t="s">
        <v>159</v>
      </c>
      <c r="F23" s="243"/>
    </row>
    <row r="24" spans="1:6" ht="24" customHeight="1" x14ac:dyDescent="0.15">
      <c r="A24" s="242"/>
      <c r="B24" s="73"/>
      <c r="C24" s="74"/>
      <c r="D24" s="73"/>
      <c r="E24" s="87" t="s">
        <v>159</v>
      </c>
      <c r="F24" s="244"/>
    </row>
    <row r="25" spans="1:6" ht="24" customHeight="1" x14ac:dyDescent="0.15">
      <c r="A25" s="241">
        <v>10</v>
      </c>
      <c r="B25" s="71"/>
      <c r="C25" s="72" t="str">
        <f>IF(B25="","",基本データ入力シート!$B$16)</f>
        <v/>
      </c>
      <c r="D25" s="71"/>
      <c r="E25" s="86" t="s">
        <v>159</v>
      </c>
      <c r="F25" s="243"/>
    </row>
    <row r="26" spans="1:6" ht="24" customHeight="1" x14ac:dyDescent="0.15">
      <c r="A26" s="242"/>
      <c r="B26" s="73"/>
      <c r="C26" s="74"/>
      <c r="D26" s="73"/>
      <c r="E26" s="87" t="s">
        <v>159</v>
      </c>
      <c r="F26" s="244"/>
    </row>
    <row r="27" spans="1:6" ht="24" customHeight="1" x14ac:dyDescent="0.15">
      <c r="A27" s="51"/>
      <c r="B27" s="51"/>
      <c r="C27" s="51"/>
      <c r="D27" s="51"/>
      <c r="E27" s="51"/>
      <c r="F27" s="51"/>
    </row>
    <row r="28" spans="1:6" ht="21.75" customHeight="1" x14ac:dyDescent="0.15">
      <c r="A28" s="52"/>
      <c r="B28" s="53" t="s">
        <v>63</v>
      </c>
      <c r="C28" s="229">
        <f>基本データ入力シート!$B$17</f>
        <v>0</v>
      </c>
      <c r="D28" s="229"/>
      <c r="E28" s="229"/>
      <c r="F28" s="52" t="s">
        <v>56</v>
      </c>
    </row>
    <row r="29" spans="1:6" ht="21.75" customHeight="1" x14ac:dyDescent="0.15">
      <c r="A29" s="52"/>
      <c r="B29" s="52" t="s">
        <v>161</v>
      </c>
      <c r="C29" s="52"/>
      <c r="D29" s="52"/>
      <c r="E29" s="52"/>
      <c r="F29" s="52"/>
    </row>
    <row r="30" spans="1:6" ht="21.75" customHeight="1" x14ac:dyDescent="0.15">
      <c r="A30" s="52"/>
      <c r="B30" s="52"/>
      <c r="C30" s="52"/>
      <c r="D30" s="52"/>
      <c r="E30" s="52"/>
      <c r="F30" s="52"/>
    </row>
    <row r="31" spans="1:6" ht="21.75" customHeight="1" x14ac:dyDescent="0.15">
      <c r="B31" s="48" t="s">
        <v>40</v>
      </c>
      <c r="C31" s="46"/>
      <c r="D31" s="46"/>
      <c r="E31" s="46"/>
      <c r="F31" s="62">
        <f>A5+A42+A79</f>
        <v>0</v>
      </c>
    </row>
    <row r="32" spans="1:6" ht="21.75" customHeight="1" x14ac:dyDescent="0.15">
      <c r="A32" s="54"/>
      <c r="B32" s="52"/>
      <c r="C32" s="52"/>
      <c r="D32" s="52"/>
      <c r="E32" s="52"/>
      <c r="F32" s="52"/>
    </row>
    <row r="33" spans="1:6" ht="21.75" customHeight="1" x14ac:dyDescent="0.15">
      <c r="A33" s="224" t="s">
        <v>48</v>
      </c>
      <c r="B33" s="224"/>
      <c r="C33" s="225">
        <f>基本データ入力シート!$B$15</f>
        <v>0</v>
      </c>
      <c r="D33" s="226"/>
      <c r="E33" s="226"/>
      <c r="F33" s="227"/>
    </row>
    <row r="34" spans="1:6" ht="21.75" customHeight="1" x14ac:dyDescent="0.15">
      <c r="A34" s="222" t="s">
        <v>49</v>
      </c>
      <c r="B34" s="222"/>
      <c r="C34" s="224">
        <f>基本データ入力シート!$B$18</f>
        <v>0</v>
      </c>
      <c r="D34" s="224"/>
      <c r="E34" s="228"/>
      <c r="F34" s="56"/>
    </row>
    <row r="35" spans="1:6" ht="21.75" customHeight="1" x14ac:dyDescent="0.15">
      <c r="A35" s="222" t="s">
        <v>51</v>
      </c>
      <c r="B35" s="222"/>
      <c r="C35" s="223">
        <f>基本データ入力シート!$B$22</f>
        <v>0</v>
      </c>
      <c r="D35" s="223"/>
      <c r="E35" s="223"/>
      <c r="F35" s="223"/>
    </row>
    <row r="36" spans="1:6" ht="21.75" customHeight="1" x14ac:dyDescent="0.15">
      <c r="A36" s="222" t="s">
        <v>52</v>
      </c>
      <c r="B36" s="222"/>
      <c r="C36" s="223">
        <f>基本データ入力シート!$B$23</f>
        <v>0</v>
      </c>
      <c r="D36" s="223"/>
      <c r="E36" s="223"/>
      <c r="F36" s="223"/>
    </row>
    <row r="38" spans="1:6" ht="13.5" customHeight="1" x14ac:dyDescent="0.15">
      <c r="B38" s="230" t="s">
        <v>39</v>
      </c>
      <c r="C38" s="232" t="str">
        <f>基本データ入力シート!$B$2</f>
        <v>第７７回滋賀県総合バドミントン選手権大会</v>
      </c>
      <c r="D38" s="233"/>
      <c r="E38" s="233"/>
      <c r="F38" s="234"/>
    </row>
    <row r="39" spans="1:6" ht="13.5" customHeight="1" x14ac:dyDescent="0.15">
      <c r="B39" s="231"/>
      <c r="C39" s="235"/>
      <c r="D39" s="236"/>
      <c r="E39" s="236"/>
      <c r="F39" s="237"/>
    </row>
    <row r="40" spans="1:6" ht="13.5" customHeight="1" x14ac:dyDescent="0.15">
      <c r="B40" s="43"/>
      <c r="C40" s="43"/>
      <c r="D40" s="43"/>
      <c r="E40" s="44"/>
    </row>
    <row r="41" spans="1:6" ht="21.75" customHeight="1" x14ac:dyDescent="0.15">
      <c r="A41" s="49" t="s">
        <v>41</v>
      </c>
      <c r="B41" s="238" t="str">
        <f>B4</f>
        <v>ジュニアＤ：女子ダブルス</v>
      </c>
      <c r="C41" s="239"/>
      <c r="D41" s="240"/>
      <c r="E41" s="45"/>
      <c r="F41" s="50" t="s">
        <v>61</v>
      </c>
    </row>
    <row r="42" spans="1:6" ht="21.75" customHeight="1" x14ac:dyDescent="0.15">
      <c r="A42" s="59">
        <f>COUNTA(B44:B64)</f>
        <v>0</v>
      </c>
    </row>
    <row r="43" spans="1:6" ht="19.5" customHeight="1" x14ac:dyDescent="0.15">
      <c r="A43" s="57" t="s">
        <v>42</v>
      </c>
      <c r="B43" s="57" t="s">
        <v>43</v>
      </c>
      <c r="C43" s="57" t="s">
        <v>57</v>
      </c>
      <c r="D43" s="57" t="s">
        <v>44</v>
      </c>
      <c r="E43" s="57" t="s">
        <v>88</v>
      </c>
      <c r="F43" s="57" t="s">
        <v>45</v>
      </c>
    </row>
    <row r="44" spans="1:6" ht="24" customHeight="1" x14ac:dyDescent="0.15">
      <c r="A44" s="241">
        <v>11</v>
      </c>
      <c r="B44" s="71"/>
      <c r="C44" s="72" t="str">
        <f>IF(B44="","",基本データ入力シート!$B$16)</f>
        <v/>
      </c>
      <c r="D44" s="71"/>
      <c r="E44" s="86" t="s">
        <v>159</v>
      </c>
      <c r="F44" s="243"/>
    </row>
    <row r="45" spans="1:6" ht="24" customHeight="1" x14ac:dyDescent="0.15">
      <c r="A45" s="242"/>
      <c r="B45" s="73"/>
      <c r="C45" s="74"/>
      <c r="D45" s="73"/>
      <c r="E45" s="87" t="s">
        <v>159</v>
      </c>
      <c r="F45" s="244"/>
    </row>
    <row r="46" spans="1:6" ht="24" customHeight="1" x14ac:dyDescent="0.15">
      <c r="A46" s="241">
        <v>12</v>
      </c>
      <c r="B46" s="71"/>
      <c r="C46" s="72" t="str">
        <f>IF(B46="","",基本データ入力シート!$B$16)</f>
        <v/>
      </c>
      <c r="D46" s="71"/>
      <c r="E46" s="86" t="s">
        <v>159</v>
      </c>
      <c r="F46" s="243"/>
    </row>
    <row r="47" spans="1:6" ht="24" customHeight="1" x14ac:dyDescent="0.15">
      <c r="A47" s="242"/>
      <c r="B47" s="73"/>
      <c r="C47" s="74"/>
      <c r="D47" s="73"/>
      <c r="E47" s="87" t="s">
        <v>159</v>
      </c>
      <c r="F47" s="244"/>
    </row>
    <row r="48" spans="1:6" ht="24" customHeight="1" x14ac:dyDescent="0.15">
      <c r="A48" s="241">
        <v>13</v>
      </c>
      <c r="B48" s="71"/>
      <c r="C48" s="72" t="str">
        <f>IF(B48="","",基本データ入力シート!$B$16)</f>
        <v/>
      </c>
      <c r="D48" s="71"/>
      <c r="E48" s="86" t="s">
        <v>159</v>
      </c>
      <c r="F48" s="243"/>
    </row>
    <row r="49" spans="1:6" ht="24" customHeight="1" x14ac:dyDescent="0.15">
      <c r="A49" s="242"/>
      <c r="B49" s="73"/>
      <c r="C49" s="74"/>
      <c r="D49" s="73"/>
      <c r="E49" s="87" t="s">
        <v>159</v>
      </c>
      <c r="F49" s="244"/>
    </row>
    <row r="50" spans="1:6" ht="24" customHeight="1" x14ac:dyDescent="0.15">
      <c r="A50" s="241">
        <v>14</v>
      </c>
      <c r="B50" s="71"/>
      <c r="C50" s="72" t="str">
        <f>IF(B50="","",基本データ入力シート!$B$16)</f>
        <v/>
      </c>
      <c r="D50" s="71"/>
      <c r="E50" s="86" t="s">
        <v>159</v>
      </c>
      <c r="F50" s="243"/>
    </row>
    <row r="51" spans="1:6" ht="24" customHeight="1" x14ac:dyDescent="0.15">
      <c r="A51" s="242"/>
      <c r="B51" s="73"/>
      <c r="C51" s="74"/>
      <c r="D51" s="73"/>
      <c r="E51" s="87" t="s">
        <v>159</v>
      </c>
      <c r="F51" s="244"/>
    </row>
    <row r="52" spans="1:6" ht="24" customHeight="1" x14ac:dyDescent="0.15">
      <c r="A52" s="241">
        <v>15</v>
      </c>
      <c r="B52" s="71"/>
      <c r="C52" s="72" t="str">
        <f>IF(B52="","",基本データ入力シート!$B$16)</f>
        <v/>
      </c>
      <c r="D52" s="71"/>
      <c r="E52" s="86" t="s">
        <v>159</v>
      </c>
      <c r="F52" s="243"/>
    </row>
    <row r="53" spans="1:6" ht="24" customHeight="1" x14ac:dyDescent="0.15">
      <c r="A53" s="242"/>
      <c r="B53" s="73"/>
      <c r="C53" s="74"/>
      <c r="D53" s="73"/>
      <c r="E53" s="87" t="s">
        <v>159</v>
      </c>
      <c r="F53" s="244"/>
    </row>
    <row r="54" spans="1:6" ht="24" customHeight="1" x14ac:dyDescent="0.15">
      <c r="A54" s="241">
        <v>16</v>
      </c>
      <c r="B54" s="71"/>
      <c r="C54" s="72" t="str">
        <f>IF(B54="","",基本データ入力シート!$B$16)</f>
        <v/>
      </c>
      <c r="D54" s="71"/>
      <c r="E54" s="86" t="s">
        <v>159</v>
      </c>
      <c r="F54" s="243"/>
    </row>
    <row r="55" spans="1:6" ht="24" customHeight="1" x14ac:dyDescent="0.15">
      <c r="A55" s="242"/>
      <c r="B55" s="73"/>
      <c r="C55" s="74"/>
      <c r="D55" s="73"/>
      <c r="E55" s="87" t="s">
        <v>159</v>
      </c>
      <c r="F55" s="244"/>
    </row>
    <row r="56" spans="1:6" ht="24" customHeight="1" x14ac:dyDescent="0.15">
      <c r="A56" s="241">
        <v>17</v>
      </c>
      <c r="B56" s="71"/>
      <c r="C56" s="72" t="str">
        <f>IF(B56="","",基本データ入力シート!$B$16)</f>
        <v/>
      </c>
      <c r="D56" s="71"/>
      <c r="E56" s="86" t="s">
        <v>159</v>
      </c>
      <c r="F56" s="243"/>
    </row>
    <row r="57" spans="1:6" ht="24" customHeight="1" x14ac:dyDescent="0.15">
      <c r="A57" s="242"/>
      <c r="B57" s="73"/>
      <c r="C57" s="74"/>
      <c r="D57" s="73"/>
      <c r="E57" s="87" t="s">
        <v>159</v>
      </c>
      <c r="F57" s="244"/>
    </row>
    <row r="58" spans="1:6" ht="24" customHeight="1" x14ac:dyDescent="0.15">
      <c r="A58" s="241">
        <v>18</v>
      </c>
      <c r="B58" s="71"/>
      <c r="C58" s="72" t="str">
        <f>IF(B58="","",基本データ入力シート!$B$16)</f>
        <v/>
      </c>
      <c r="D58" s="71"/>
      <c r="E58" s="86" t="s">
        <v>159</v>
      </c>
      <c r="F58" s="243"/>
    </row>
    <row r="59" spans="1:6" ht="24" customHeight="1" x14ac:dyDescent="0.15">
      <c r="A59" s="242"/>
      <c r="B59" s="73"/>
      <c r="C59" s="74"/>
      <c r="D59" s="73"/>
      <c r="E59" s="87" t="s">
        <v>159</v>
      </c>
      <c r="F59" s="244"/>
    </row>
    <row r="60" spans="1:6" ht="24" customHeight="1" x14ac:dyDescent="0.15">
      <c r="A60" s="241">
        <v>19</v>
      </c>
      <c r="B60" s="71"/>
      <c r="C60" s="72" t="str">
        <f>IF(B60="","",基本データ入力シート!$B$16)</f>
        <v/>
      </c>
      <c r="D60" s="71"/>
      <c r="E60" s="86" t="s">
        <v>159</v>
      </c>
      <c r="F60" s="243"/>
    </row>
    <row r="61" spans="1:6" ht="24" customHeight="1" x14ac:dyDescent="0.15">
      <c r="A61" s="242"/>
      <c r="B61" s="73"/>
      <c r="C61" s="74"/>
      <c r="D61" s="73"/>
      <c r="E61" s="87" t="s">
        <v>159</v>
      </c>
      <c r="F61" s="244"/>
    </row>
    <row r="62" spans="1:6" ht="24" customHeight="1" x14ac:dyDescent="0.15">
      <c r="A62" s="241">
        <v>20</v>
      </c>
      <c r="B62" s="71"/>
      <c r="C62" s="72" t="str">
        <f>IF(B62="","",基本データ入力シート!$B$16)</f>
        <v/>
      </c>
      <c r="D62" s="71"/>
      <c r="E62" s="86" t="s">
        <v>159</v>
      </c>
      <c r="F62" s="243"/>
    </row>
    <row r="63" spans="1:6" ht="24" customHeight="1" x14ac:dyDescent="0.15">
      <c r="A63" s="242"/>
      <c r="B63" s="73"/>
      <c r="C63" s="74"/>
      <c r="D63" s="73"/>
      <c r="E63" s="87" t="s">
        <v>159</v>
      </c>
      <c r="F63" s="244"/>
    </row>
    <row r="64" spans="1:6" ht="24" customHeight="1" x14ac:dyDescent="0.15">
      <c r="A64" s="51"/>
      <c r="B64" s="51"/>
      <c r="C64" s="51"/>
      <c r="D64" s="51"/>
      <c r="E64" s="51"/>
      <c r="F64" s="51"/>
    </row>
    <row r="65" spans="1:6" ht="21.75" customHeight="1" x14ac:dyDescent="0.15">
      <c r="A65" s="52"/>
      <c r="B65" s="53" t="s">
        <v>63</v>
      </c>
      <c r="C65" s="229">
        <f>基本データ入力シート!$B$17</f>
        <v>0</v>
      </c>
      <c r="D65" s="229"/>
      <c r="E65" s="229"/>
      <c r="F65" s="52" t="s">
        <v>56</v>
      </c>
    </row>
    <row r="66" spans="1:6" ht="21.75" customHeight="1" x14ac:dyDescent="0.15">
      <c r="A66" s="52"/>
      <c r="B66" s="52" t="s">
        <v>161</v>
      </c>
      <c r="C66" s="52"/>
      <c r="D66" s="52"/>
      <c r="E66" s="52"/>
      <c r="F66" s="52"/>
    </row>
    <row r="67" spans="1:6" ht="21.75" customHeight="1" x14ac:dyDescent="0.15">
      <c r="A67" s="52"/>
      <c r="B67" s="52"/>
      <c r="C67" s="52"/>
      <c r="D67" s="52"/>
      <c r="E67" s="52"/>
      <c r="F67" s="52"/>
    </row>
    <row r="68" spans="1:6" ht="21.75" customHeight="1" x14ac:dyDescent="0.15">
      <c r="B68" s="48" t="s">
        <v>40</v>
      </c>
      <c r="C68" s="46"/>
      <c r="D68" s="46"/>
      <c r="E68" s="46"/>
    </row>
    <row r="69" spans="1:6" ht="21.75" customHeight="1" x14ac:dyDescent="0.15">
      <c r="A69" s="54"/>
      <c r="B69" s="52"/>
      <c r="C69" s="52"/>
      <c r="D69" s="52"/>
      <c r="E69" s="52"/>
      <c r="F69" s="52"/>
    </row>
    <row r="70" spans="1:6" ht="21.75" customHeight="1" x14ac:dyDescent="0.15">
      <c r="A70" s="224" t="s">
        <v>48</v>
      </c>
      <c r="B70" s="224"/>
      <c r="C70" s="225">
        <f>基本データ入力シート!$B$15</f>
        <v>0</v>
      </c>
      <c r="D70" s="226"/>
      <c r="E70" s="226"/>
      <c r="F70" s="227"/>
    </row>
    <row r="71" spans="1:6" ht="21.75" customHeight="1" x14ac:dyDescent="0.15">
      <c r="A71" s="222" t="s">
        <v>49</v>
      </c>
      <c r="B71" s="222"/>
      <c r="C71" s="224">
        <f>基本データ入力シート!$B$18</f>
        <v>0</v>
      </c>
      <c r="D71" s="224"/>
      <c r="E71" s="228"/>
      <c r="F71" s="56"/>
    </row>
    <row r="72" spans="1:6" ht="21.75" customHeight="1" x14ac:dyDescent="0.15">
      <c r="A72" s="222" t="s">
        <v>51</v>
      </c>
      <c r="B72" s="222"/>
      <c r="C72" s="223">
        <f>基本データ入力シート!$B$22</f>
        <v>0</v>
      </c>
      <c r="D72" s="223"/>
      <c r="E72" s="223"/>
      <c r="F72" s="223"/>
    </row>
    <row r="73" spans="1:6" ht="21.75" customHeight="1" x14ac:dyDescent="0.15">
      <c r="A73" s="222" t="s">
        <v>52</v>
      </c>
      <c r="B73" s="222"/>
      <c r="C73" s="223">
        <f>基本データ入力シート!$B$23</f>
        <v>0</v>
      </c>
      <c r="D73" s="223"/>
      <c r="E73" s="223"/>
      <c r="F73" s="223"/>
    </row>
    <row r="75" spans="1:6" ht="13.5" customHeight="1" x14ac:dyDescent="0.15">
      <c r="B75" s="230" t="s">
        <v>39</v>
      </c>
      <c r="C75" s="232" t="str">
        <f>基本データ入力シート!$B$2</f>
        <v>第７７回滋賀県総合バドミントン選手権大会</v>
      </c>
      <c r="D75" s="233"/>
      <c r="E75" s="233"/>
      <c r="F75" s="234"/>
    </row>
    <row r="76" spans="1:6" ht="13.5" customHeight="1" x14ac:dyDescent="0.15">
      <c r="B76" s="231"/>
      <c r="C76" s="235"/>
      <c r="D76" s="236"/>
      <c r="E76" s="236"/>
      <c r="F76" s="237"/>
    </row>
    <row r="77" spans="1:6" ht="13.5" customHeight="1" x14ac:dyDescent="0.15">
      <c r="B77" s="43"/>
      <c r="C77" s="43"/>
      <c r="D77" s="43"/>
      <c r="E77" s="44"/>
    </row>
    <row r="78" spans="1:6" ht="21.75" customHeight="1" x14ac:dyDescent="0.15">
      <c r="A78" s="49" t="s">
        <v>41</v>
      </c>
      <c r="B78" s="238" t="str">
        <f>B4</f>
        <v>ジュニアＤ：女子ダブルス</v>
      </c>
      <c r="C78" s="239"/>
      <c r="D78" s="240"/>
      <c r="E78" s="45"/>
      <c r="F78" s="50" t="s">
        <v>62</v>
      </c>
    </row>
    <row r="79" spans="1:6" ht="21.75" customHeight="1" x14ac:dyDescent="0.15">
      <c r="A79" s="59">
        <f>COUNTA(B81:B101)</f>
        <v>0</v>
      </c>
    </row>
    <row r="80" spans="1:6" ht="19.5" customHeight="1" x14ac:dyDescent="0.15">
      <c r="A80" s="57" t="s">
        <v>42</v>
      </c>
      <c r="B80" s="57" t="s">
        <v>43</v>
      </c>
      <c r="C80" s="57" t="s">
        <v>57</v>
      </c>
      <c r="D80" s="57" t="s">
        <v>44</v>
      </c>
      <c r="E80" s="115" t="s">
        <v>88</v>
      </c>
      <c r="F80" s="57" t="s">
        <v>45</v>
      </c>
    </row>
    <row r="81" spans="1:6" ht="24" customHeight="1" x14ac:dyDescent="0.15">
      <c r="A81" s="241">
        <v>21</v>
      </c>
      <c r="B81" s="71"/>
      <c r="C81" s="72" t="str">
        <f>IF(B81="","",基本データ入力シート!$B$16)</f>
        <v/>
      </c>
      <c r="D81" s="71"/>
      <c r="E81" s="86" t="s">
        <v>159</v>
      </c>
      <c r="F81" s="243"/>
    </row>
    <row r="82" spans="1:6" ht="24" customHeight="1" x14ac:dyDescent="0.15">
      <c r="A82" s="242"/>
      <c r="B82" s="73"/>
      <c r="C82" s="74"/>
      <c r="D82" s="73"/>
      <c r="E82" s="87" t="s">
        <v>159</v>
      </c>
      <c r="F82" s="244"/>
    </row>
    <row r="83" spans="1:6" ht="24" customHeight="1" x14ac:dyDescent="0.15">
      <c r="A83" s="241">
        <v>22</v>
      </c>
      <c r="B83" s="71"/>
      <c r="C83" s="72" t="str">
        <f>IF(B83="","",基本データ入力シート!$B$16)</f>
        <v/>
      </c>
      <c r="D83" s="71"/>
      <c r="E83" s="86" t="s">
        <v>159</v>
      </c>
      <c r="F83" s="243"/>
    </row>
    <row r="84" spans="1:6" ht="24" customHeight="1" x14ac:dyDescent="0.15">
      <c r="A84" s="242"/>
      <c r="B84" s="73"/>
      <c r="C84" s="74"/>
      <c r="D84" s="73"/>
      <c r="E84" s="87" t="s">
        <v>159</v>
      </c>
      <c r="F84" s="244"/>
    </row>
    <row r="85" spans="1:6" ht="24" customHeight="1" x14ac:dyDescent="0.15">
      <c r="A85" s="241">
        <v>23</v>
      </c>
      <c r="B85" s="71"/>
      <c r="C85" s="72" t="str">
        <f>IF(B85="","",基本データ入力シート!$B$16)</f>
        <v/>
      </c>
      <c r="D85" s="71"/>
      <c r="E85" s="86" t="s">
        <v>159</v>
      </c>
      <c r="F85" s="243"/>
    </row>
    <row r="86" spans="1:6" ht="24" customHeight="1" x14ac:dyDescent="0.15">
      <c r="A86" s="242"/>
      <c r="B86" s="73"/>
      <c r="C86" s="74"/>
      <c r="D86" s="73"/>
      <c r="E86" s="87" t="s">
        <v>159</v>
      </c>
      <c r="F86" s="244"/>
    </row>
    <row r="87" spans="1:6" ht="24" customHeight="1" x14ac:dyDescent="0.15">
      <c r="A87" s="241">
        <v>24</v>
      </c>
      <c r="B87" s="71"/>
      <c r="C87" s="72" t="str">
        <f>IF(B87="","",基本データ入力シート!$B$16)</f>
        <v/>
      </c>
      <c r="D87" s="71"/>
      <c r="E87" s="86" t="s">
        <v>159</v>
      </c>
      <c r="F87" s="243"/>
    </row>
    <row r="88" spans="1:6" ht="24" customHeight="1" x14ac:dyDescent="0.15">
      <c r="A88" s="242"/>
      <c r="B88" s="73"/>
      <c r="C88" s="74"/>
      <c r="D88" s="73"/>
      <c r="E88" s="87" t="s">
        <v>159</v>
      </c>
      <c r="F88" s="244"/>
    </row>
    <row r="89" spans="1:6" ht="24" customHeight="1" x14ac:dyDescent="0.15">
      <c r="A89" s="241">
        <v>25</v>
      </c>
      <c r="B89" s="71"/>
      <c r="C89" s="72" t="str">
        <f>IF(B89="","",基本データ入力シート!$B$16)</f>
        <v/>
      </c>
      <c r="D89" s="71"/>
      <c r="E89" s="86" t="s">
        <v>159</v>
      </c>
      <c r="F89" s="243"/>
    </row>
    <row r="90" spans="1:6" ht="24" customHeight="1" x14ac:dyDescent="0.15">
      <c r="A90" s="242"/>
      <c r="B90" s="73"/>
      <c r="C90" s="74"/>
      <c r="D90" s="73"/>
      <c r="E90" s="87" t="s">
        <v>159</v>
      </c>
      <c r="F90" s="244"/>
    </row>
    <row r="91" spans="1:6" ht="24" customHeight="1" x14ac:dyDescent="0.15">
      <c r="A91" s="241">
        <v>26</v>
      </c>
      <c r="B91" s="71"/>
      <c r="C91" s="72" t="str">
        <f>IF(B91="","",基本データ入力シート!$B$16)</f>
        <v/>
      </c>
      <c r="D91" s="71"/>
      <c r="E91" s="86" t="s">
        <v>159</v>
      </c>
      <c r="F91" s="243"/>
    </row>
    <row r="92" spans="1:6" ht="24" customHeight="1" x14ac:dyDescent="0.15">
      <c r="A92" s="242"/>
      <c r="B92" s="73"/>
      <c r="C92" s="74"/>
      <c r="D92" s="73"/>
      <c r="E92" s="87" t="s">
        <v>159</v>
      </c>
      <c r="F92" s="244"/>
    </row>
    <row r="93" spans="1:6" ht="24" customHeight="1" x14ac:dyDescent="0.15">
      <c r="A93" s="241">
        <v>27</v>
      </c>
      <c r="B93" s="71"/>
      <c r="C93" s="72" t="str">
        <f>IF(B93="","",基本データ入力シート!$B$16)</f>
        <v/>
      </c>
      <c r="D93" s="71"/>
      <c r="E93" s="86" t="s">
        <v>159</v>
      </c>
      <c r="F93" s="243"/>
    </row>
    <row r="94" spans="1:6" ht="24" customHeight="1" x14ac:dyDescent="0.15">
      <c r="A94" s="242"/>
      <c r="B94" s="73"/>
      <c r="C94" s="74"/>
      <c r="D94" s="73"/>
      <c r="E94" s="87" t="s">
        <v>159</v>
      </c>
      <c r="F94" s="244"/>
    </row>
    <row r="95" spans="1:6" ht="24" customHeight="1" x14ac:dyDescent="0.15">
      <c r="A95" s="241">
        <v>28</v>
      </c>
      <c r="B95" s="71"/>
      <c r="C95" s="72" t="str">
        <f>IF(B95="","",基本データ入力シート!$B$16)</f>
        <v/>
      </c>
      <c r="D95" s="71"/>
      <c r="E95" s="86" t="s">
        <v>159</v>
      </c>
      <c r="F95" s="243"/>
    </row>
    <row r="96" spans="1:6" ht="24" customHeight="1" x14ac:dyDescent="0.15">
      <c r="A96" s="242"/>
      <c r="B96" s="73"/>
      <c r="C96" s="74"/>
      <c r="D96" s="73"/>
      <c r="E96" s="87" t="s">
        <v>159</v>
      </c>
      <c r="F96" s="244"/>
    </row>
    <row r="97" spans="1:6" ht="24" customHeight="1" x14ac:dyDescent="0.15">
      <c r="A97" s="241">
        <v>29</v>
      </c>
      <c r="B97" s="71"/>
      <c r="C97" s="72" t="str">
        <f>IF(B97="","",基本データ入力シート!$B$16)</f>
        <v/>
      </c>
      <c r="D97" s="71"/>
      <c r="E97" s="86" t="s">
        <v>159</v>
      </c>
      <c r="F97" s="243"/>
    </row>
    <row r="98" spans="1:6" ht="24" customHeight="1" x14ac:dyDescent="0.15">
      <c r="A98" s="242"/>
      <c r="B98" s="73"/>
      <c r="C98" s="74"/>
      <c r="D98" s="73"/>
      <c r="F98" s="244"/>
    </row>
    <row r="99" spans="1:6" ht="24" customHeight="1" x14ac:dyDescent="0.15">
      <c r="A99" s="241">
        <v>30</v>
      </c>
      <c r="B99" s="71"/>
      <c r="C99" s="72" t="str">
        <f>IF(B99="","",基本データ入力シート!$B$16)</f>
        <v/>
      </c>
      <c r="D99" s="71"/>
      <c r="E99" s="86" t="s">
        <v>159</v>
      </c>
      <c r="F99" s="243"/>
    </row>
    <row r="100" spans="1:6" ht="24" customHeight="1" x14ac:dyDescent="0.15">
      <c r="A100" s="242"/>
      <c r="B100" s="73"/>
      <c r="C100" s="74"/>
      <c r="D100" s="73"/>
      <c r="E100" s="87" t="s">
        <v>159</v>
      </c>
      <c r="F100" s="244"/>
    </row>
    <row r="101" spans="1:6" ht="24" customHeight="1" x14ac:dyDescent="0.15">
      <c r="A101" s="51"/>
      <c r="B101" s="51"/>
      <c r="C101" s="51"/>
      <c r="D101" s="51"/>
      <c r="E101" s="51"/>
      <c r="F101" s="51"/>
    </row>
    <row r="102" spans="1:6" ht="21.75" customHeight="1" x14ac:dyDescent="0.15">
      <c r="A102" s="52"/>
      <c r="B102" s="53" t="s">
        <v>63</v>
      </c>
      <c r="C102" s="229">
        <f>基本データ入力シート!$B$17</f>
        <v>0</v>
      </c>
      <c r="D102" s="229"/>
      <c r="E102" s="229"/>
      <c r="F102" s="52" t="s">
        <v>56</v>
      </c>
    </row>
    <row r="103" spans="1:6" ht="21.75" customHeight="1" x14ac:dyDescent="0.15">
      <c r="A103" s="52"/>
      <c r="B103" s="52" t="s">
        <v>161</v>
      </c>
      <c r="C103" s="52"/>
      <c r="D103" s="52"/>
      <c r="E103" s="52"/>
      <c r="F103" s="52"/>
    </row>
    <row r="104" spans="1:6" ht="21.75" customHeight="1" x14ac:dyDescent="0.15">
      <c r="A104" s="52"/>
      <c r="B104" s="52"/>
      <c r="C104" s="52"/>
      <c r="D104" s="52"/>
      <c r="E104" s="52"/>
      <c r="F104" s="52"/>
    </row>
    <row r="105" spans="1:6" ht="21.75" customHeight="1" x14ac:dyDescent="0.15">
      <c r="B105" s="48" t="s">
        <v>40</v>
      </c>
      <c r="C105" s="46"/>
      <c r="D105" s="46"/>
      <c r="E105" s="46"/>
    </row>
    <row r="106" spans="1:6" ht="21.75" customHeight="1" x14ac:dyDescent="0.15">
      <c r="A106" s="54"/>
      <c r="B106" s="52"/>
      <c r="C106" s="52"/>
      <c r="D106" s="52"/>
      <c r="E106" s="52"/>
      <c r="F106" s="52"/>
    </row>
    <row r="107" spans="1:6" ht="21.75" customHeight="1" x14ac:dyDescent="0.15">
      <c r="A107" s="224" t="s">
        <v>48</v>
      </c>
      <c r="B107" s="224"/>
      <c r="C107" s="225">
        <f>基本データ入力シート!$B$15</f>
        <v>0</v>
      </c>
      <c r="D107" s="226"/>
      <c r="E107" s="226"/>
      <c r="F107" s="227"/>
    </row>
    <row r="108" spans="1:6" ht="21.75" customHeight="1" x14ac:dyDescent="0.15">
      <c r="A108" s="222" t="s">
        <v>49</v>
      </c>
      <c r="B108" s="222"/>
      <c r="C108" s="224">
        <f>基本データ入力シート!$B$18</f>
        <v>0</v>
      </c>
      <c r="D108" s="224"/>
      <c r="E108" s="228"/>
      <c r="F108" s="56"/>
    </row>
    <row r="109" spans="1:6" ht="21.75" customHeight="1" x14ac:dyDescent="0.15">
      <c r="A109" s="222" t="s">
        <v>51</v>
      </c>
      <c r="B109" s="222"/>
      <c r="C109" s="223">
        <f>基本データ入力シート!$B$22</f>
        <v>0</v>
      </c>
      <c r="D109" s="223"/>
      <c r="E109" s="223"/>
      <c r="F109" s="223"/>
    </row>
    <row r="110" spans="1:6" ht="21.75" customHeight="1" x14ac:dyDescent="0.15">
      <c r="A110" s="222" t="s">
        <v>52</v>
      </c>
      <c r="B110" s="222"/>
      <c r="C110" s="223">
        <f>基本データ入力シート!$B$23</f>
        <v>0</v>
      </c>
      <c r="D110" s="223"/>
      <c r="E110" s="223"/>
      <c r="F110" s="223"/>
    </row>
  </sheetData>
  <mergeCells count="96">
    <mergeCell ref="A109:B109"/>
    <mergeCell ref="C109:F109"/>
    <mergeCell ref="A110:B110"/>
    <mergeCell ref="C110:F110"/>
    <mergeCell ref="A99:A100"/>
    <mergeCell ref="F99:F100"/>
    <mergeCell ref="C102:E102"/>
    <mergeCell ref="A107:B107"/>
    <mergeCell ref="C107:F107"/>
    <mergeCell ref="A108:B108"/>
    <mergeCell ref="C108:E108"/>
    <mergeCell ref="A87:A88"/>
    <mergeCell ref="F87:F88"/>
    <mergeCell ref="A89:A90"/>
    <mergeCell ref="F89:F90"/>
    <mergeCell ref="A91:A92"/>
    <mergeCell ref="F91:F92"/>
    <mergeCell ref="A93:A94"/>
    <mergeCell ref="F93:F94"/>
    <mergeCell ref="A95:A96"/>
    <mergeCell ref="F95:F96"/>
    <mergeCell ref="A97:A98"/>
    <mergeCell ref="F97:F98"/>
    <mergeCell ref="A85:A86"/>
    <mergeCell ref="F85:F86"/>
    <mergeCell ref="A72:B72"/>
    <mergeCell ref="C72:F72"/>
    <mergeCell ref="A73:B73"/>
    <mergeCell ref="C73:F73"/>
    <mergeCell ref="B75:B76"/>
    <mergeCell ref="C75:F76"/>
    <mergeCell ref="B78:D78"/>
    <mergeCell ref="A81:A82"/>
    <mergeCell ref="F81:F82"/>
    <mergeCell ref="A83:A84"/>
    <mergeCell ref="F83:F84"/>
    <mergeCell ref="A58:A59"/>
    <mergeCell ref="F58:F59"/>
    <mergeCell ref="A60:A61"/>
    <mergeCell ref="F60:F61"/>
    <mergeCell ref="A62:A63"/>
    <mergeCell ref="F62:F63"/>
    <mergeCell ref="C65:E65"/>
    <mergeCell ref="A70:B70"/>
    <mergeCell ref="C70:F70"/>
    <mergeCell ref="A71:B71"/>
    <mergeCell ref="C71:E71"/>
    <mergeCell ref="A46:A47"/>
    <mergeCell ref="F46:F47"/>
    <mergeCell ref="A48:A49"/>
    <mergeCell ref="F48:F49"/>
    <mergeCell ref="A50:A51"/>
    <mergeCell ref="F50:F51"/>
    <mergeCell ref="A52:A53"/>
    <mergeCell ref="F52:F53"/>
    <mergeCell ref="A54:A55"/>
    <mergeCell ref="F54:F55"/>
    <mergeCell ref="A56:A57"/>
    <mergeCell ref="F56:F57"/>
    <mergeCell ref="A44:A45"/>
    <mergeCell ref="F44:F45"/>
    <mergeCell ref="A34:B34"/>
    <mergeCell ref="C34:E34"/>
    <mergeCell ref="A35:B35"/>
    <mergeCell ref="C35:F35"/>
    <mergeCell ref="A36:B36"/>
    <mergeCell ref="C36:F36"/>
    <mergeCell ref="B38:B39"/>
    <mergeCell ref="C38:F39"/>
    <mergeCell ref="B41:D41"/>
    <mergeCell ref="C28:E28"/>
    <mergeCell ref="A33:B33"/>
    <mergeCell ref="C33:F33"/>
    <mergeCell ref="A17:A18"/>
    <mergeCell ref="F17:F18"/>
    <mergeCell ref="A19:A20"/>
    <mergeCell ref="F19:F20"/>
    <mergeCell ref="A21:A22"/>
    <mergeCell ref="F21:F22"/>
    <mergeCell ref="A9:A10"/>
    <mergeCell ref="F9:F10"/>
    <mergeCell ref="A23:A24"/>
    <mergeCell ref="F23:F24"/>
    <mergeCell ref="A25:A26"/>
    <mergeCell ref="F25:F26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</mergeCells>
  <phoneticPr fontId="4"/>
  <conditionalFormatting sqref="B7:B26 D81:F97 D98 F98 D99:F100">
    <cfRule type="cellIs" dxfId="15" priority="1" operator="equal">
      <formula>0</formula>
    </cfRule>
  </conditionalFormatting>
  <conditionalFormatting sqref="B44:B63">
    <cfRule type="cellIs" dxfId="14" priority="13" operator="equal">
      <formula>0</formula>
    </cfRule>
  </conditionalFormatting>
  <conditionalFormatting sqref="B81:B100">
    <cfRule type="cellIs" dxfId="13" priority="17" operator="equal">
      <formula>0</formula>
    </cfRule>
  </conditionalFormatting>
  <conditionalFormatting sqref="D7:F26">
    <cfRule type="cellIs" dxfId="12" priority="37" operator="equal">
      <formula>0</formula>
    </cfRule>
  </conditionalFormatting>
  <conditionalFormatting sqref="D44:F63">
    <cfRule type="cellIs" dxfId="11" priority="29" operator="equal">
      <formula>0</formula>
    </cfRule>
  </conditionalFormatting>
  <conditionalFormatting sqref="F7:F26">
    <cfRule type="cellIs" dxfId="10" priority="38" operator="equal">
      <formula>"０+$J$12"</formula>
    </cfRule>
  </conditionalFormatting>
  <conditionalFormatting sqref="F44:F63">
    <cfRule type="cellIs" dxfId="9" priority="30" operator="equal">
      <formula>"０+$J$12"</formula>
    </cfRule>
  </conditionalFormatting>
  <conditionalFormatting sqref="F81:F100">
    <cfRule type="cellIs" dxfId="8" priority="22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2DCD5-913A-4A3A-8CCE-47ECA1D30C52}">
  <sheetPr>
    <tabColor rgb="FFFFFF00"/>
  </sheetPr>
  <dimension ref="A1:F110"/>
  <sheetViews>
    <sheetView topLeftCell="A43" workbookViewId="0">
      <selection activeCell="C35" sqref="C35:F35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6" ht="13.5" customHeight="1" x14ac:dyDescent="0.15">
      <c r="B2" s="231"/>
      <c r="C2" s="235"/>
      <c r="D2" s="236"/>
      <c r="E2" s="236"/>
      <c r="F2" s="237"/>
    </row>
    <row r="3" spans="1:6" ht="13.5" customHeight="1" x14ac:dyDescent="0.15">
      <c r="B3" s="43"/>
      <c r="C3" s="43"/>
      <c r="D3" s="43"/>
      <c r="E3" s="44"/>
    </row>
    <row r="4" spans="1:6" ht="21.75" customHeight="1" x14ac:dyDescent="0.15">
      <c r="A4" s="49" t="s">
        <v>41</v>
      </c>
      <c r="B4" s="238" t="s">
        <v>148</v>
      </c>
      <c r="C4" s="239"/>
      <c r="D4" s="240"/>
      <c r="F4" s="50" t="s">
        <v>60</v>
      </c>
    </row>
    <row r="5" spans="1:6" ht="21.75" customHeight="1" x14ac:dyDescent="0.15">
      <c r="A5" s="59">
        <f>COUNTA(B7:B26)</f>
        <v>0</v>
      </c>
    </row>
    <row r="6" spans="1:6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6" ht="24" customHeight="1" x14ac:dyDescent="0.15">
      <c r="A7" s="241">
        <v>1</v>
      </c>
      <c r="B7" s="71"/>
      <c r="C7" s="72" t="str">
        <f>IF(B7="","",基本データ入力シート!$B$16)</f>
        <v/>
      </c>
      <c r="D7" s="71"/>
      <c r="E7" s="86" t="s">
        <v>162</v>
      </c>
      <c r="F7" s="243"/>
    </row>
    <row r="8" spans="1:6" ht="24" customHeight="1" x14ac:dyDescent="0.15">
      <c r="A8" s="242"/>
      <c r="B8" s="73"/>
      <c r="C8" s="74"/>
      <c r="D8" s="73"/>
      <c r="E8" s="87" t="s">
        <v>159</v>
      </c>
      <c r="F8" s="244"/>
    </row>
    <row r="9" spans="1:6" ht="24" customHeight="1" x14ac:dyDescent="0.15">
      <c r="A9" s="241">
        <v>2</v>
      </c>
      <c r="B9" s="71"/>
      <c r="C9" s="72" t="str">
        <f>IF(B9="","",基本データ入力シート!$B$16)</f>
        <v/>
      </c>
      <c r="D9" s="71"/>
      <c r="E9" s="86" t="s">
        <v>159</v>
      </c>
      <c r="F9" s="243"/>
    </row>
    <row r="10" spans="1:6" ht="24" customHeight="1" x14ac:dyDescent="0.15">
      <c r="A10" s="242"/>
      <c r="B10" s="73"/>
      <c r="C10" s="74"/>
      <c r="D10" s="73"/>
      <c r="E10" s="87" t="s">
        <v>159</v>
      </c>
      <c r="F10" s="244"/>
    </row>
    <row r="11" spans="1:6" ht="24" customHeight="1" x14ac:dyDescent="0.15">
      <c r="A11" s="241">
        <v>3</v>
      </c>
      <c r="B11" s="71"/>
      <c r="C11" s="72" t="str">
        <f>IF(B11="","",基本データ入力シート!$B$16)</f>
        <v/>
      </c>
      <c r="D11" s="71"/>
      <c r="E11" s="86" t="s">
        <v>159</v>
      </c>
      <c r="F11" s="243"/>
    </row>
    <row r="12" spans="1:6" ht="24" customHeight="1" x14ac:dyDescent="0.15">
      <c r="A12" s="242"/>
      <c r="B12" s="73"/>
      <c r="C12" s="74"/>
      <c r="D12" s="73"/>
      <c r="E12" s="87" t="s">
        <v>159</v>
      </c>
      <c r="F12" s="244"/>
    </row>
    <row r="13" spans="1:6" ht="24" customHeight="1" x14ac:dyDescent="0.15">
      <c r="A13" s="241">
        <v>4</v>
      </c>
      <c r="B13" s="71"/>
      <c r="C13" s="72" t="str">
        <f>IF(B13="","",基本データ入力シート!$B$16)</f>
        <v/>
      </c>
      <c r="D13" s="71"/>
      <c r="E13" s="86" t="s">
        <v>159</v>
      </c>
      <c r="F13" s="243"/>
    </row>
    <row r="14" spans="1:6" ht="24" customHeight="1" x14ac:dyDescent="0.15">
      <c r="A14" s="242"/>
      <c r="B14" s="73"/>
      <c r="C14" s="74"/>
      <c r="D14" s="73"/>
      <c r="E14" s="87" t="s">
        <v>159</v>
      </c>
      <c r="F14" s="244"/>
    </row>
    <row r="15" spans="1:6" ht="24" customHeight="1" x14ac:dyDescent="0.15">
      <c r="A15" s="241">
        <v>5</v>
      </c>
      <c r="B15" s="71"/>
      <c r="C15" s="72" t="str">
        <f>IF(B15="","",基本データ入力シート!$B$16)</f>
        <v/>
      </c>
      <c r="D15" s="71"/>
      <c r="E15" s="86" t="s">
        <v>159</v>
      </c>
      <c r="F15" s="243"/>
    </row>
    <row r="16" spans="1:6" ht="24" customHeight="1" x14ac:dyDescent="0.15">
      <c r="A16" s="242"/>
      <c r="B16" s="73"/>
      <c r="C16" s="74"/>
      <c r="D16" s="73"/>
      <c r="E16" s="87" t="s">
        <v>159</v>
      </c>
      <c r="F16" s="244"/>
    </row>
    <row r="17" spans="1:6" ht="24" customHeight="1" x14ac:dyDescent="0.15">
      <c r="A17" s="241">
        <v>6</v>
      </c>
      <c r="B17" s="71"/>
      <c r="C17" s="72" t="str">
        <f>IF(B17="","",基本データ入力シート!$B$16)</f>
        <v/>
      </c>
      <c r="D17" s="71"/>
      <c r="E17" s="86" t="s">
        <v>159</v>
      </c>
      <c r="F17" s="243"/>
    </row>
    <row r="18" spans="1:6" ht="24" customHeight="1" x14ac:dyDescent="0.15">
      <c r="A18" s="242"/>
      <c r="B18" s="73"/>
      <c r="C18" s="74"/>
      <c r="D18" s="73"/>
      <c r="E18" s="87" t="s">
        <v>159</v>
      </c>
      <c r="F18" s="244"/>
    </row>
    <row r="19" spans="1:6" ht="24" customHeight="1" x14ac:dyDescent="0.15">
      <c r="A19" s="241">
        <v>7</v>
      </c>
      <c r="B19" s="71"/>
      <c r="C19" s="72" t="str">
        <f>IF(B19="","",基本データ入力シート!$B$16)</f>
        <v/>
      </c>
      <c r="D19" s="71"/>
      <c r="E19" s="86" t="s">
        <v>159</v>
      </c>
      <c r="F19" s="243"/>
    </row>
    <row r="20" spans="1:6" ht="24" customHeight="1" x14ac:dyDescent="0.15">
      <c r="A20" s="242"/>
      <c r="B20" s="73"/>
      <c r="C20" s="74"/>
      <c r="D20" s="73"/>
      <c r="E20" s="87" t="s">
        <v>159</v>
      </c>
      <c r="F20" s="244"/>
    </row>
    <row r="21" spans="1:6" ht="24" customHeight="1" x14ac:dyDescent="0.15">
      <c r="A21" s="241">
        <v>8</v>
      </c>
      <c r="B21" s="71"/>
      <c r="C21" s="72" t="str">
        <f>IF(B21="","",基本データ入力シート!$B$16)</f>
        <v/>
      </c>
      <c r="D21" s="71"/>
      <c r="E21" s="86" t="s">
        <v>159</v>
      </c>
      <c r="F21" s="243"/>
    </row>
    <row r="22" spans="1:6" ht="24" customHeight="1" x14ac:dyDescent="0.15">
      <c r="A22" s="242"/>
      <c r="B22" s="73"/>
      <c r="C22" s="74"/>
      <c r="D22" s="73"/>
      <c r="E22" s="87" t="s">
        <v>159</v>
      </c>
      <c r="F22" s="244"/>
    </row>
    <row r="23" spans="1:6" ht="24" customHeight="1" x14ac:dyDescent="0.15">
      <c r="A23" s="241">
        <v>9</v>
      </c>
      <c r="B23" s="71"/>
      <c r="C23" s="72" t="str">
        <f>IF(B23="","",基本データ入力シート!$B$16)</f>
        <v/>
      </c>
      <c r="D23" s="71"/>
      <c r="E23" s="86" t="s">
        <v>159</v>
      </c>
      <c r="F23" s="243"/>
    </row>
    <row r="24" spans="1:6" ht="24" customHeight="1" x14ac:dyDescent="0.15">
      <c r="A24" s="242"/>
      <c r="B24" s="73"/>
      <c r="C24" s="74"/>
      <c r="D24" s="73"/>
      <c r="E24" s="87" t="s">
        <v>159</v>
      </c>
      <c r="F24" s="244"/>
    </row>
    <row r="25" spans="1:6" ht="24" customHeight="1" x14ac:dyDescent="0.15">
      <c r="A25" s="241">
        <v>10</v>
      </c>
      <c r="B25" s="71"/>
      <c r="C25" s="72" t="str">
        <f>IF(B25="","",基本データ入力シート!$B$16)</f>
        <v/>
      </c>
      <c r="D25" s="71"/>
      <c r="E25" s="86" t="s">
        <v>159</v>
      </c>
      <c r="F25" s="243"/>
    </row>
    <row r="26" spans="1:6" ht="24" customHeight="1" x14ac:dyDescent="0.15">
      <c r="A26" s="242"/>
      <c r="B26" s="73"/>
      <c r="C26" s="74"/>
      <c r="D26" s="73"/>
      <c r="E26" s="87" t="s">
        <v>159</v>
      </c>
      <c r="F26" s="244"/>
    </row>
    <row r="27" spans="1:6" ht="24" customHeight="1" x14ac:dyDescent="0.15">
      <c r="A27" s="51"/>
      <c r="B27" s="51"/>
      <c r="C27" s="51"/>
      <c r="D27" s="51"/>
      <c r="E27" s="51"/>
      <c r="F27" s="51"/>
    </row>
    <row r="28" spans="1:6" ht="21.75" customHeight="1" x14ac:dyDescent="0.15">
      <c r="A28" s="52"/>
      <c r="B28" s="53" t="s">
        <v>63</v>
      </c>
      <c r="C28" s="229">
        <f>基本データ入力シート!$B$17</f>
        <v>0</v>
      </c>
      <c r="D28" s="229"/>
      <c r="E28" s="229"/>
      <c r="F28" s="52" t="s">
        <v>56</v>
      </c>
    </row>
    <row r="29" spans="1:6" ht="21.75" customHeight="1" x14ac:dyDescent="0.15">
      <c r="A29" s="52"/>
      <c r="B29" s="52" t="s">
        <v>161</v>
      </c>
      <c r="C29" s="52"/>
      <c r="D29" s="52"/>
      <c r="E29" s="52"/>
      <c r="F29" s="52"/>
    </row>
    <row r="30" spans="1:6" ht="21.75" customHeight="1" x14ac:dyDescent="0.15">
      <c r="A30" s="52"/>
      <c r="B30" s="52"/>
      <c r="C30" s="52"/>
      <c r="D30" s="52"/>
      <c r="E30" s="52"/>
      <c r="F30" s="52"/>
    </row>
    <row r="31" spans="1:6" ht="21.75" customHeight="1" x14ac:dyDescent="0.15">
      <c r="B31" s="48" t="s">
        <v>40</v>
      </c>
      <c r="C31" s="46"/>
      <c r="D31" s="46"/>
      <c r="E31" s="46"/>
      <c r="F31" s="62">
        <f>A5+A42+A79</f>
        <v>0</v>
      </c>
    </row>
    <row r="32" spans="1:6" ht="21.75" customHeight="1" x14ac:dyDescent="0.15">
      <c r="A32" s="54"/>
      <c r="B32" s="52"/>
      <c r="C32" s="52"/>
      <c r="D32" s="52"/>
      <c r="E32" s="52"/>
      <c r="F32" s="52"/>
    </row>
    <row r="33" spans="1:6" ht="21.75" customHeight="1" x14ac:dyDescent="0.15">
      <c r="A33" s="224" t="s">
        <v>48</v>
      </c>
      <c r="B33" s="224"/>
      <c r="C33" s="225">
        <f>基本データ入力シート!$B$15</f>
        <v>0</v>
      </c>
      <c r="D33" s="226"/>
      <c r="E33" s="226"/>
      <c r="F33" s="227"/>
    </row>
    <row r="34" spans="1:6" ht="21.75" customHeight="1" x14ac:dyDescent="0.15">
      <c r="A34" s="222" t="s">
        <v>49</v>
      </c>
      <c r="B34" s="222"/>
      <c r="C34" s="224">
        <f>基本データ入力シート!$B$18</f>
        <v>0</v>
      </c>
      <c r="D34" s="224"/>
      <c r="E34" s="228"/>
      <c r="F34" s="56"/>
    </row>
    <row r="35" spans="1:6" ht="21.75" customHeight="1" x14ac:dyDescent="0.15">
      <c r="A35" s="222" t="s">
        <v>51</v>
      </c>
      <c r="B35" s="222"/>
      <c r="C35" s="223">
        <f>基本データ入力シート!$B$22</f>
        <v>0</v>
      </c>
      <c r="D35" s="223"/>
      <c r="E35" s="223"/>
      <c r="F35" s="223"/>
    </row>
    <row r="36" spans="1:6" ht="21.75" customHeight="1" x14ac:dyDescent="0.15">
      <c r="A36" s="222" t="s">
        <v>52</v>
      </c>
      <c r="B36" s="222"/>
      <c r="C36" s="223">
        <f>基本データ入力シート!$B$23</f>
        <v>0</v>
      </c>
      <c r="D36" s="223"/>
      <c r="E36" s="223"/>
      <c r="F36" s="223"/>
    </row>
    <row r="38" spans="1:6" ht="13.5" customHeight="1" x14ac:dyDescent="0.15">
      <c r="B38" s="230" t="s">
        <v>39</v>
      </c>
      <c r="C38" s="232" t="str">
        <f>基本データ入力シート!$B$2</f>
        <v>第７７回滋賀県総合バドミントン選手権大会</v>
      </c>
      <c r="D38" s="233"/>
      <c r="E38" s="233"/>
      <c r="F38" s="234"/>
    </row>
    <row r="39" spans="1:6" ht="13.5" customHeight="1" x14ac:dyDescent="0.15">
      <c r="B39" s="231"/>
      <c r="C39" s="235"/>
      <c r="D39" s="236"/>
      <c r="E39" s="236"/>
      <c r="F39" s="237"/>
    </row>
    <row r="40" spans="1:6" ht="13.5" customHeight="1" x14ac:dyDescent="0.15">
      <c r="B40" s="43"/>
      <c r="C40" s="43"/>
      <c r="D40" s="43"/>
      <c r="E40" s="44"/>
    </row>
    <row r="41" spans="1:6" ht="21.75" customHeight="1" x14ac:dyDescent="0.15">
      <c r="A41" s="49" t="s">
        <v>41</v>
      </c>
      <c r="B41" s="238" t="str">
        <f>B4</f>
        <v>一般：混合ダブルス</v>
      </c>
      <c r="C41" s="239"/>
      <c r="D41" s="240"/>
      <c r="E41" s="45"/>
      <c r="F41" s="50" t="s">
        <v>61</v>
      </c>
    </row>
    <row r="42" spans="1:6" ht="21.75" customHeight="1" x14ac:dyDescent="0.15">
      <c r="A42" s="59">
        <f>COUNTA(B44:B64)</f>
        <v>0</v>
      </c>
    </row>
    <row r="43" spans="1:6" ht="19.5" customHeight="1" x14ac:dyDescent="0.15">
      <c r="A43" s="57" t="s">
        <v>42</v>
      </c>
      <c r="B43" s="57" t="s">
        <v>43</v>
      </c>
      <c r="C43" s="57" t="s">
        <v>57</v>
      </c>
      <c r="D43" s="57" t="s">
        <v>44</v>
      </c>
      <c r="E43" s="115" t="s">
        <v>88</v>
      </c>
      <c r="F43" s="57" t="s">
        <v>45</v>
      </c>
    </row>
    <row r="44" spans="1:6" ht="24" customHeight="1" x14ac:dyDescent="0.15">
      <c r="A44" s="241">
        <v>11</v>
      </c>
      <c r="B44" s="71"/>
      <c r="C44" s="72" t="str">
        <f>IF(B44="","",基本データ入力シート!$B$16)</f>
        <v/>
      </c>
      <c r="D44" s="71"/>
      <c r="E44" s="86" t="s">
        <v>159</v>
      </c>
      <c r="F44" s="243"/>
    </row>
    <row r="45" spans="1:6" ht="24" customHeight="1" x14ac:dyDescent="0.15">
      <c r="A45" s="242"/>
      <c r="B45" s="73"/>
      <c r="C45" s="74"/>
      <c r="D45" s="73"/>
      <c r="E45" s="87" t="s">
        <v>159</v>
      </c>
      <c r="F45" s="244"/>
    </row>
    <row r="46" spans="1:6" ht="24" customHeight="1" x14ac:dyDescent="0.15">
      <c r="A46" s="241">
        <v>12</v>
      </c>
      <c r="B46" s="71"/>
      <c r="C46" s="72" t="str">
        <f>IF(B46="","",基本データ入力シート!$B$16)</f>
        <v/>
      </c>
      <c r="D46" s="71"/>
      <c r="E46" s="86" t="s">
        <v>159</v>
      </c>
      <c r="F46" s="243"/>
    </row>
    <row r="47" spans="1:6" ht="24" customHeight="1" x14ac:dyDescent="0.15">
      <c r="A47" s="242"/>
      <c r="B47" s="73"/>
      <c r="C47" s="74"/>
      <c r="D47" s="73"/>
      <c r="E47" s="87" t="s">
        <v>159</v>
      </c>
      <c r="F47" s="244"/>
    </row>
    <row r="48" spans="1:6" ht="24" customHeight="1" x14ac:dyDescent="0.15">
      <c r="A48" s="241">
        <v>13</v>
      </c>
      <c r="B48" s="71"/>
      <c r="C48" s="72" t="str">
        <f>IF(B48="","",基本データ入力シート!$B$16)</f>
        <v/>
      </c>
      <c r="D48" s="71"/>
      <c r="E48" s="86" t="s">
        <v>159</v>
      </c>
      <c r="F48" s="243"/>
    </row>
    <row r="49" spans="1:6" ht="24" customHeight="1" x14ac:dyDescent="0.15">
      <c r="A49" s="242"/>
      <c r="B49" s="73"/>
      <c r="C49" s="74"/>
      <c r="D49" s="73"/>
      <c r="E49" s="87" t="s">
        <v>159</v>
      </c>
      <c r="F49" s="244"/>
    </row>
    <row r="50" spans="1:6" ht="24" customHeight="1" x14ac:dyDescent="0.15">
      <c r="A50" s="241">
        <v>14</v>
      </c>
      <c r="B50" s="71"/>
      <c r="C50" s="72" t="str">
        <f>IF(B50="","",基本データ入力シート!$B$16)</f>
        <v/>
      </c>
      <c r="D50" s="71"/>
      <c r="E50" s="86" t="s">
        <v>159</v>
      </c>
      <c r="F50" s="243"/>
    </row>
    <row r="51" spans="1:6" ht="24" customHeight="1" x14ac:dyDescent="0.15">
      <c r="A51" s="242"/>
      <c r="B51" s="73"/>
      <c r="C51" s="74"/>
      <c r="D51" s="73"/>
      <c r="E51" s="87" t="s">
        <v>159</v>
      </c>
      <c r="F51" s="244"/>
    </row>
    <row r="52" spans="1:6" ht="24" customHeight="1" x14ac:dyDescent="0.15">
      <c r="A52" s="241">
        <v>15</v>
      </c>
      <c r="B52" s="71"/>
      <c r="C52" s="72" t="str">
        <f>IF(B52="","",基本データ入力シート!$B$16)</f>
        <v/>
      </c>
      <c r="D52" s="71"/>
      <c r="E52" s="86" t="s">
        <v>159</v>
      </c>
      <c r="F52" s="243"/>
    </row>
    <row r="53" spans="1:6" ht="24" customHeight="1" x14ac:dyDescent="0.15">
      <c r="A53" s="242"/>
      <c r="B53" s="73"/>
      <c r="C53" s="74"/>
      <c r="D53" s="73"/>
      <c r="E53" s="87" t="s">
        <v>159</v>
      </c>
      <c r="F53" s="244"/>
    </row>
    <row r="54" spans="1:6" ht="24" customHeight="1" x14ac:dyDescent="0.15">
      <c r="A54" s="241">
        <v>16</v>
      </c>
      <c r="B54" s="71"/>
      <c r="C54" s="72" t="str">
        <f>IF(B54="","",基本データ入力シート!$B$16)</f>
        <v/>
      </c>
      <c r="D54" s="71"/>
      <c r="E54" s="86" t="s">
        <v>159</v>
      </c>
      <c r="F54" s="243"/>
    </row>
    <row r="55" spans="1:6" ht="24" customHeight="1" x14ac:dyDescent="0.15">
      <c r="A55" s="242"/>
      <c r="B55" s="73"/>
      <c r="C55" s="74"/>
      <c r="D55" s="73"/>
      <c r="E55" s="87" t="s">
        <v>159</v>
      </c>
      <c r="F55" s="244"/>
    </row>
    <row r="56" spans="1:6" ht="24" customHeight="1" x14ac:dyDescent="0.15">
      <c r="A56" s="241">
        <v>17</v>
      </c>
      <c r="B56" s="71"/>
      <c r="C56" s="72" t="str">
        <f>IF(B56="","",基本データ入力シート!$B$16)</f>
        <v/>
      </c>
      <c r="D56" s="71"/>
      <c r="E56" s="86" t="s">
        <v>159</v>
      </c>
      <c r="F56" s="243"/>
    </row>
    <row r="57" spans="1:6" ht="24" customHeight="1" x14ac:dyDescent="0.15">
      <c r="A57" s="242"/>
      <c r="B57" s="73"/>
      <c r="C57" s="74"/>
      <c r="D57" s="73"/>
      <c r="E57" s="87" t="s">
        <v>159</v>
      </c>
      <c r="F57" s="244"/>
    </row>
    <row r="58" spans="1:6" ht="24" customHeight="1" x14ac:dyDescent="0.15">
      <c r="A58" s="241">
        <v>18</v>
      </c>
      <c r="B58" s="71"/>
      <c r="C58" s="72" t="str">
        <f>IF(B58="","",基本データ入力シート!$B$16)</f>
        <v/>
      </c>
      <c r="D58" s="71"/>
      <c r="E58" s="86" t="s">
        <v>159</v>
      </c>
      <c r="F58" s="243"/>
    </row>
    <row r="59" spans="1:6" ht="24" customHeight="1" x14ac:dyDescent="0.15">
      <c r="A59" s="242"/>
      <c r="B59" s="73"/>
      <c r="C59" s="74"/>
      <c r="D59" s="73"/>
      <c r="E59" s="87" t="s">
        <v>159</v>
      </c>
      <c r="F59" s="244"/>
    </row>
    <row r="60" spans="1:6" ht="24" customHeight="1" x14ac:dyDescent="0.15">
      <c r="A60" s="241">
        <v>19</v>
      </c>
      <c r="B60" s="71"/>
      <c r="C60" s="72" t="str">
        <f>IF(B60="","",基本データ入力シート!$B$16)</f>
        <v/>
      </c>
      <c r="D60" s="71"/>
      <c r="E60" s="86" t="s">
        <v>159</v>
      </c>
      <c r="F60" s="243"/>
    </row>
    <row r="61" spans="1:6" ht="24" customHeight="1" x14ac:dyDescent="0.15">
      <c r="A61" s="242"/>
      <c r="B61" s="73"/>
      <c r="C61" s="74"/>
      <c r="D61" s="73"/>
      <c r="E61" s="87" t="s">
        <v>159</v>
      </c>
      <c r="F61" s="244"/>
    </row>
    <row r="62" spans="1:6" ht="24" customHeight="1" x14ac:dyDescent="0.15">
      <c r="A62" s="241">
        <v>20</v>
      </c>
      <c r="B62" s="71"/>
      <c r="C62" s="72" t="str">
        <f>IF(B62="","",基本データ入力シート!$B$16)</f>
        <v/>
      </c>
      <c r="D62" s="71"/>
      <c r="E62" s="86" t="s">
        <v>159</v>
      </c>
      <c r="F62" s="243"/>
    </row>
    <row r="63" spans="1:6" ht="24" customHeight="1" x14ac:dyDescent="0.15">
      <c r="A63" s="242"/>
      <c r="B63" s="73"/>
      <c r="C63" s="74"/>
      <c r="D63" s="73"/>
      <c r="E63" s="87" t="s">
        <v>159</v>
      </c>
      <c r="F63" s="244"/>
    </row>
    <row r="64" spans="1:6" ht="24" customHeight="1" x14ac:dyDescent="0.15">
      <c r="A64" s="51"/>
      <c r="B64" s="51"/>
      <c r="C64" s="51"/>
      <c r="D64" s="51"/>
      <c r="E64" s="51"/>
      <c r="F64" s="51"/>
    </row>
    <row r="65" spans="1:6" ht="21.75" customHeight="1" x14ac:dyDescent="0.15">
      <c r="A65" s="52"/>
      <c r="B65" s="53" t="s">
        <v>63</v>
      </c>
      <c r="C65" s="229">
        <f>基本データ入力シート!$B$17</f>
        <v>0</v>
      </c>
      <c r="D65" s="229"/>
      <c r="E65" s="229"/>
      <c r="F65" s="52" t="s">
        <v>56</v>
      </c>
    </row>
    <row r="66" spans="1:6" ht="21.75" customHeight="1" x14ac:dyDescent="0.15">
      <c r="A66" s="52"/>
      <c r="B66" s="52" t="s">
        <v>161</v>
      </c>
      <c r="C66" s="52"/>
      <c r="D66" s="52"/>
      <c r="E66" s="52"/>
      <c r="F66" s="52"/>
    </row>
    <row r="67" spans="1:6" ht="21.75" customHeight="1" x14ac:dyDescent="0.15">
      <c r="A67" s="52"/>
      <c r="B67" s="52"/>
      <c r="C67" s="52"/>
      <c r="D67" s="52"/>
      <c r="E67" s="52"/>
      <c r="F67" s="52"/>
    </row>
    <row r="68" spans="1:6" ht="21.75" customHeight="1" x14ac:dyDescent="0.15">
      <c r="B68" s="48" t="s">
        <v>40</v>
      </c>
      <c r="C68" s="46"/>
      <c r="D68" s="46"/>
      <c r="E68" s="46"/>
    </row>
    <row r="69" spans="1:6" ht="21.75" customHeight="1" x14ac:dyDescent="0.15">
      <c r="A69" s="54"/>
      <c r="B69" s="52"/>
      <c r="C69" s="52"/>
      <c r="D69" s="52"/>
      <c r="E69" s="52"/>
      <c r="F69" s="52"/>
    </row>
    <row r="70" spans="1:6" ht="21.75" customHeight="1" x14ac:dyDescent="0.15">
      <c r="A70" s="224" t="s">
        <v>48</v>
      </c>
      <c r="B70" s="224"/>
      <c r="C70" s="225">
        <f>基本データ入力シート!$B$15</f>
        <v>0</v>
      </c>
      <c r="D70" s="226"/>
      <c r="E70" s="226"/>
      <c r="F70" s="227"/>
    </row>
    <row r="71" spans="1:6" ht="21.75" customHeight="1" x14ac:dyDescent="0.15">
      <c r="A71" s="222" t="s">
        <v>49</v>
      </c>
      <c r="B71" s="222"/>
      <c r="C71" s="224">
        <f>基本データ入力シート!$B$18</f>
        <v>0</v>
      </c>
      <c r="D71" s="224"/>
      <c r="E71" s="228"/>
      <c r="F71" s="56"/>
    </row>
    <row r="72" spans="1:6" ht="21.75" customHeight="1" x14ac:dyDescent="0.15">
      <c r="A72" s="222" t="s">
        <v>51</v>
      </c>
      <c r="B72" s="222"/>
      <c r="C72" s="223">
        <f>基本データ入力シート!$B$22</f>
        <v>0</v>
      </c>
      <c r="D72" s="223"/>
      <c r="E72" s="223"/>
      <c r="F72" s="223"/>
    </row>
    <row r="73" spans="1:6" ht="21.75" customHeight="1" x14ac:dyDescent="0.15">
      <c r="A73" s="222" t="s">
        <v>52</v>
      </c>
      <c r="B73" s="222"/>
      <c r="C73" s="223">
        <f>基本データ入力シート!$B$23</f>
        <v>0</v>
      </c>
      <c r="D73" s="223"/>
      <c r="E73" s="223"/>
      <c r="F73" s="223"/>
    </row>
    <row r="75" spans="1:6" ht="13.5" customHeight="1" x14ac:dyDescent="0.15">
      <c r="B75" s="230" t="s">
        <v>39</v>
      </c>
      <c r="C75" s="232" t="str">
        <f>基本データ入力シート!$B$2</f>
        <v>第７７回滋賀県総合バドミントン選手権大会</v>
      </c>
      <c r="D75" s="233"/>
      <c r="E75" s="233"/>
      <c r="F75" s="234"/>
    </row>
    <row r="76" spans="1:6" ht="13.5" customHeight="1" x14ac:dyDescent="0.15">
      <c r="B76" s="231"/>
      <c r="C76" s="235"/>
      <c r="D76" s="236"/>
      <c r="E76" s="236"/>
      <c r="F76" s="237"/>
    </row>
    <row r="77" spans="1:6" ht="13.5" customHeight="1" x14ac:dyDescent="0.15">
      <c r="B77" s="43"/>
      <c r="C77" s="43"/>
      <c r="D77" s="43"/>
      <c r="E77" s="44"/>
    </row>
    <row r="78" spans="1:6" ht="21.75" customHeight="1" x14ac:dyDescent="0.15">
      <c r="A78" s="49" t="s">
        <v>41</v>
      </c>
      <c r="B78" s="238" t="str">
        <f>B4</f>
        <v>一般：混合ダブルス</v>
      </c>
      <c r="C78" s="239"/>
      <c r="D78" s="240"/>
      <c r="E78" s="45"/>
      <c r="F78" s="50" t="s">
        <v>62</v>
      </c>
    </row>
    <row r="79" spans="1:6" ht="21.75" customHeight="1" x14ac:dyDescent="0.15">
      <c r="A79" s="59">
        <f>COUNTA(B81:B101)</f>
        <v>0</v>
      </c>
    </row>
    <row r="80" spans="1:6" ht="19.5" customHeight="1" x14ac:dyDescent="0.15">
      <c r="A80" s="57" t="s">
        <v>42</v>
      </c>
      <c r="B80" s="57" t="s">
        <v>43</v>
      </c>
      <c r="C80" s="57" t="s">
        <v>57</v>
      </c>
      <c r="D80" s="57" t="s">
        <v>44</v>
      </c>
      <c r="E80" s="57" t="s">
        <v>88</v>
      </c>
      <c r="F80" s="57" t="s">
        <v>45</v>
      </c>
    </row>
    <row r="81" spans="1:6" ht="24" customHeight="1" x14ac:dyDescent="0.15">
      <c r="A81" s="241">
        <v>21</v>
      </c>
      <c r="B81" s="71"/>
      <c r="C81" s="72" t="str">
        <f>IF(B81="","",基本データ入力シート!$B$16)</f>
        <v/>
      </c>
      <c r="D81" s="71"/>
      <c r="E81" s="86" t="s">
        <v>159</v>
      </c>
      <c r="F81" s="243"/>
    </row>
    <row r="82" spans="1:6" ht="24" customHeight="1" x14ac:dyDescent="0.15">
      <c r="A82" s="242"/>
      <c r="B82" s="73"/>
      <c r="C82" s="74"/>
      <c r="D82" s="73"/>
      <c r="E82" s="87" t="s">
        <v>159</v>
      </c>
      <c r="F82" s="244"/>
    </row>
    <row r="83" spans="1:6" ht="24" customHeight="1" x14ac:dyDescent="0.15">
      <c r="A83" s="241">
        <v>22</v>
      </c>
      <c r="B83" s="71"/>
      <c r="C83" s="72" t="str">
        <f>IF(B83="","",基本データ入力シート!$B$16)</f>
        <v/>
      </c>
      <c r="D83" s="71"/>
      <c r="E83" s="86" t="s">
        <v>159</v>
      </c>
      <c r="F83" s="243"/>
    </row>
    <row r="84" spans="1:6" ht="24" customHeight="1" x14ac:dyDescent="0.15">
      <c r="A84" s="242"/>
      <c r="B84" s="73"/>
      <c r="C84" s="74"/>
      <c r="D84" s="73"/>
      <c r="E84" s="87" t="s">
        <v>159</v>
      </c>
      <c r="F84" s="244"/>
    </row>
    <row r="85" spans="1:6" ht="24" customHeight="1" x14ac:dyDescent="0.15">
      <c r="A85" s="241">
        <v>23</v>
      </c>
      <c r="B85" s="71"/>
      <c r="C85" s="72" t="str">
        <f>IF(B85="","",基本データ入力シート!$B$16)</f>
        <v/>
      </c>
      <c r="D85" s="71"/>
      <c r="E85" s="86" t="s">
        <v>159</v>
      </c>
      <c r="F85" s="243"/>
    </row>
    <row r="86" spans="1:6" ht="24" customHeight="1" x14ac:dyDescent="0.15">
      <c r="A86" s="242"/>
      <c r="B86" s="73"/>
      <c r="C86" s="74"/>
      <c r="D86" s="73"/>
      <c r="E86" s="87" t="s">
        <v>159</v>
      </c>
      <c r="F86" s="244"/>
    </row>
    <row r="87" spans="1:6" ht="24" customHeight="1" x14ac:dyDescent="0.15">
      <c r="A87" s="241">
        <v>24</v>
      </c>
      <c r="B87" s="71"/>
      <c r="C87" s="72" t="str">
        <f>IF(B87="","",基本データ入力シート!$B$16)</f>
        <v/>
      </c>
      <c r="D87" s="71"/>
      <c r="E87" s="86" t="s">
        <v>159</v>
      </c>
      <c r="F87" s="243"/>
    </row>
    <row r="88" spans="1:6" ht="24" customHeight="1" x14ac:dyDescent="0.15">
      <c r="A88" s="242"/>
      <c r="B88" s="73"/>
      <c r="C88" s="74"/>
      <c r="D88" s="73"/>
      <c r="E88" s="87" t="s">
        <v>159</v>
      </c>
      <c r="F88" s="244"/>
    </row>
    <row r="89" spans="1:6" ht="24" customHeight="1" x14ac:dyDescent="0.15">
      <c r="A89" s="241">
        <v>25</v>
      </c>
      <c r="B89" s="71"/>
      <c r="C89" s="72" t="str">
        <f>IF(B89="","",基本データ入力シート!$B$16)</f>
        <v/>
      </c>
      <c r="D89" s="71"/>
      <c r="E89" s="86" t="s">
        <v>159</v>
      </c>
      <c r="F89" s="243"/>
    </row>
    <row r="90" spans="1:6" ht="24" customHeight="1" x14ac:dyDescent="0.15">
      <c r="A90" s="242"/>
      <c r="B90" s="73"/>
      <c r="C90" s="74"/>
      <c r="D90" s="73"/>
      <c r="E90" s="87" t="s">
        <v>159</v>
      </c>
      <c r="F90" s="244"/>
    </row>
    <row r="91" spans="1:6" ht="24" customHeight="1" x14ac:dyDescent="0.15">
      <c r="A91" s="241">
        <v>26</v>
      </c>
      <c r="B91" s="71"/>
      <c r="C91" s="72" t="str">
        <f>IF(B91="","",基本データ入力シート!$B$16)</f>
        <v/>
      </c>
      <c r="D91" s="71"/>
      <c r="E91" s="86" t="s">
        <v>159</v>
      </c>
      <c r="F91" s="243"/>
    </row>
    <row r="92" spans="1:6" ht="24" customHeight="1" x14ac:dyDescent="0.15">
      <c r="A92" s="242"/>
      <c r="B92" s="73"/>
      <c r="C92" s="74"/>
      <c r="D92" s="73"/>
      <c r="E92" s="87" t="s">
        <v>159</v>
      </c>
      <c r="F92" s="244"/>
    </row>
    <row r="93" spans="1:6" ht="24" customHeight="1" x14ac:dyDescent="0.15">
      <c r="A93" s="241">
        <v>27</v>
      </c>
      <c r="B93" s="71"/>
      <c r="C93" s="72" t="str">
        <f>IF(B93="","",基本データ入力シート!$B$16)</f>
        <v/>
      </c>
      <c r="D93" s="71"/>
      <c r="E93" s="86" t="s">
        <v>159</v>
      </c>
      <c r="F93" s="243"/>
    </row>
    <row r="94" spans="1:6" ht="24" customHeight="1" x14ac:dyDescent="0.15">
      <c r="A94" s="242"/>
      <c r="B94" s="73"/>
      <c r="C94" s="74"/>
      <c r="D94" s="73"/>
      <c r="E94" s="87" t="s">
        <v>159</v>
      </c>
      <c r="F94" s="244"/>
    </row>
    <row r="95" spans="1:6" ht="24" customHeight="1" x14ac:dyDescent="0.15">
      <c r="A95" s="241">
        <v>28</v>
      </c>
      <c r="B95" s="71"/>
      <c r="C95" s="72" t="str">
        <f>IF(B95="","",基本データ入力シート!$B$16)</f>
        <v/>
      </c>
      <c r="D95" s="71"/>
      <c r="E95" s="86" t="s">
        <v>159</v>
      </c>
      <c r="F95" s="243"/>
    </row>
    <row r="96" spans="1:6" ht="24" customHeight="1" x14ac:dyDescent="0.15">
      <c r="A96" s="242"/>
      <c r="B96" s="73"/>
      <c r="C96" s="74"/>
      <c r="D96" s="73"/>
      <c r="E96" s="87" t="s">
        <v>159</v>
      </c>
      <c r="F96" s="244"/>
    </row>
    <row r="97" spans="1:6" ht="24" customHeight="1" x14ac:dyDescent="0.15">
      <c r="A97" s="241">
        <v>29</v>
      </c>
      <c r="B97" s="71"/>
      <c r="C97" s="72" t="str">
        <f>IF(B97="","",基本データ入力シート!$B$16)</f>
        <v/>
      </c>
      <c r="D97" s="71"/>
      <c r="E97" s="86" t="s">
        <v>159</v>
      </c>
      <c r="F97" s="243"/>
    </row>
    <row r="98" spans="1:6" ht="24" customHeight="1" x14ac:dyDescent="0.15">
      <c r="A98" s="242"/>
      <c r="B98" s="73"/>
      <c r="C98" s="74"/>
      <c r="D98" s="73"/>
      <c r="F98" s="244"/>
    </row>
    <row r="99" spans="1:6" ht="24" customHeight="1" x14ac:dyDescent="0.15">
      <c r="A99" s="241">
        <v>30</v>
      </c>
      <c r="B99" s="71"/>
      <c r="C99" s="72" t="str">
        <f>IF(B99="","",基本データ入力シート!$B$16)</f>
        <v/>
      </c>
      <c r="D99" s="71"/>
      <c r="E99" s="86" t="s">
        <v>159</v>
      </c>
      <c r="F99" s="243"/>
    </row>
    <row r="100" spans="1:6" ht="24" customHeight="1" x14ac:dyDescent="0.15">
      <c r="A100" s="242"/>
      <c r="B100" s="73"/>
      <c r="C100" s="74"/>
      <c r="D100" s="73"/>
      <c r="E100" s="87" t="s">
        <v>159</v>
      </c>
      <c r="F100" s="244"/>
    </row>
    <row r="101" spans="1:6" ht="24" customHeight="1" x14ac:dyDescent="0.15">
      <c r="A101" s="51"/>
      <c r="B101" s="51"/>
      <c r="C101" s="51"/>
      <c r="D101" s="51"/>
      <c r="E101" s="51"/>
      <c r="F101" s="51"/>
    </row>
    <row r="102" spans="1:6" ht="21.75" customHeight="1" x14ac:dyDescent="0.15">
      <c r="A102" s="52"/>
      <c r="B102" s="53" t="s">
        <v>63</v>
      </c>
      <c r="C102" s="229">
        <f>基本データ入力シート!$B$17</f>
        <v>0</v>
      </c>
      <c r="D102" s="229"/>
      <c r="E102" s="229"/>
      <c r="F102" s="52" t="s">
        <v>56</v>
      </c>
    </row>
    <row r="103" spans="1:6" ht="21.75" customHeight="1" x14ac:dyDescent="0.15">
      <c r="A103" s="52"/>
      <c r="B103" s="52" t="s">
        <v>161</v>
      </c>
      <c r="C103" s="52"/>
      <c r="D103" s="52"/>
      <c r="E103" s="52"/>
      <c r="F103" s="52"/>
    </row>
    <row r="104" spans="1:6" ht="21.75" customHeight="1" x14ac:dyDescent="0.15">
      <c r="A104" s="52"/>
      <c r="B104" s="52"/>
      <c r="C104" s="52"/>
      <c r="D104" s="52"/>
      <c r="E104" s="52"/>
      <c r="F104" s="52"/>
    </row>
    <row r="105" spans="1:6" ht="21.75" customHeight="1" x14ac:dyDescent="0.15">
      <c r="B105" s="48" t="s">
        <v>40</v>
      </c>
      <c r="C105" s="46"/>
      <c r="D105" s="46"/>
      <c r="E105" s="46"/>
    </row>
    <row r="106" spans="1:6" ht="21.75" customHeight="1" x14ac:dyDescent="0.15">
      <c r="A106" s="54"/>
      <c r="B106" s="52"/>
      <c r="C106" s="52"/>
      <c r="D106" s="52"/>
      <c r="E106" s="52"/>
      <c r="F106" s="52"/>
    </row>
    <row r="107" spans="1:6" ht="21.75" customHeight="1" x14ac:dyDescent="0.15">
      <c r="A107" s="224" t="s">
        <v>48</v>
      </c>
      <c r="B107" s="224"/>
      <c r="C107" s="225">
        <f>基本データ入力シート!$B$15</f>
        <v>0</v>
      </c>
      <c r="D107" s="226"/>
      <c r="E107" s="226"/>
      <c r="F107" s="227"/>
    </row>
    <row r="108" spans="1:6" ht="21.75" customHeight="1" x14ac:dyDescent="0.15">
      <c r="A108" s="222" t="s">
        <v>49</v>
      </c>
      <c r="B108" s="222"/>
      <c r="C108" s="224">
        <f>基本データ入力シート!$B$18</f>
        <v>0</v>
      </c>
      <c r="D108" s="224"/>
      <c r="E108" s="228"/>
      <c r="F108" s="56"/>
    </row>
    <row r="109" spans="1:6" ht="21.75" customHeight="1" x14ac:dyDescent="0.15">
      <c r="A109" s="222" t="s">
        <v>51</v>
      </c>
      <c r="B109" s="222"/>
      <c r="C109" s="223">
        <f>基本データ入力シート!$B$22</f>
        <v>0</v>
      </c>
      <c r="D109" s="223"/>
      <c r="E109" s="223"/>
      <c r="F109" s="223"/>
    </row>
    <row r="110" spans="1:6" ht="21.75" customHeight="1" x14ac:dyDescent="0.15">
      <c r="A110" s="222" t="s">
        <v>52</v>
      </c>
      <c r="B110" s="222"/>
      <c r="C110" s="223">
        <f>基本データ入力シート!$B$23</f>
        <v>0</v>
      </c>
      <c r="D110" s="223"/>
      <c r="E110" s="223"/>
      <c r="F110" s="223"/>
    </row>
  </sheetData>
  <mergeCells count="96">
    <mergeCell ref="A9:A10"/>
    <mergeCell ref="F9:F10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  <mergeCell ref="A33:B33"/>
    <mergeCell ref="C33:F3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C28:E28"/>
    <mergeCell ref="A44:A45"/>
    <mergeCell ref="F44:F45"/>
    <mergeCell ref="A34:B34"/>
    <mergeCell ref="C34:E34"/>
    <mergeCell ref="A35:B35"/>
    <mergeCell ref="C35:F35"/>
    <mergeCell ref="A36:B36"/>
    <mergeCell ref="C36:F36"/>
    <mergeCell ref="B38:B39"/>
    <mergeCell ref="C38:F39"/>
    <mergeCell ref="B41:D41"/>
    <mergeCell ref="A46:A47"/>
    <mergeCell ref="F46:F47"/>
    <mergeCell ref="A48:A49"/>
    <mergeCell ref="F48:F49"/>
    <mergeCell ref="A50:A51"/>
    <mergeCell ref="F50:F51"/>
    <mergeCell ref="A52:A53"/>
    <mergeCell ref="F52:F53"/>
    <mergeCell ref="A54:A55"/>
    <mergeCell ref="F54:F55"/>
    <mergeCell ref="A56:A57"/>
    <mergeCell ref="F56:F57"/>
    <mergeCell ref="A58:A59"/>
    <mergeCell ref="F58:F59"/>
    <mergeCell ref="A60:A61"/>
    <mergeCell ref="F60:F61"/>
    <mergeCell ref="A62:A63"/>
    <mergeCell ref="F62:F63"/>
    <mergeCell ref="C65:E65"/>
    <mergeCell ref="A70:B70"/>
    <mergeCell ref="C70:F70"/>
    <mergeCell ref="A71:B71"/>
    <mergeCell ref="C71:E71"/>
    <mergeCell ref="A85:A86"/>
    <mergeCell ref="F85:F86"/>
    <mergeCell ref="A72:B72"/>
    <mergeCell ref="C72:F72"/>
    <mergeCell ref="A73:B73"/>
    <mergeCell ref="C73:F73"/>
    <mergeCell ref="B75:B76"/>
    <mergeCell ref="C75:F76"/>
    <mergeCell ref="B78:D78"/>
    <mergeCell ref="A81:A82"/>
    <mergeCell ref="F81:F82"/>
    <mergeCell ref="A83:A84"/>
    <mergeCell ref="F83:F84"/>
    <mergeCell ref="A87:A88"/>
    <mergeCell ref="F87:F88"/>
    <mergeCell ref="A89:A90"/>
    <mergeCell ref="F89:F90"/>
    <mergeCell ref="A91:A92"/>
    <mergeCell ref="F91:F92"/>
    <mergeCell ref="A93:A94"/>
    <mergeCell ref="F93:F94"/>
    <mergeCell ref="A95:A96"/>
    <mergeCell ref="F95:F96"/>
    <mergeCell ref="A97:A98"/>
    <mergeCell ref="F97:F98"/>
    <mergeCell ref="A109:B109"/>
    <mergeCell ref="C109:F109"/>
    <mergeCell ref="A110:B110"/>
    <mergeCell ref="C110:F110"/>
    <mergeCell ref="A99:A100"/>
    <mergeCell ref="F99:F100"/>
    <mergeCell ref="C102:E102"/>
    <mergeCell ref="A107:B107"/>
    <mergeCell ref="C107:F107"/>
    <mergeCell ref="A108:B108"/>
    <mergeCell ref="C108:E108"/>
  </mergeCells>
  <phoneticPr fontId="4"/>
  <conditionalFormatting sqref="B7:B26 D81:F97 D98 F98 D99:F100">
    <cfRule type="cellIs" dxfId="7" priority="7" operator="equal">
      <formula>0</formula>
    </cfRule>
  </conditionalFormatting>
  <conditionalFormatting sqref="B44:B63">
    <cfRule type="cellIs" dxfId="6" priority="13" operator="equal">
      <formula>0</formula>
    </cfRule>
  </conditionalFormatting>
  <conditionalFormatting sqref="B81:B100">
    <cfRule type="cellIs" dxfId="5" priority="17" operator="equal">
      <formula>0</formula>
    </cfRule>
  </conditionalFormatting>
  <conditionalFormatting sqref="D7:F26">
    <cfRule type="cellIs" dxfId="4" priority="1" operator="equal">
      <formula>0</formula>
    </cfRule>
  </conditionalFormatting>
  <conditionalFormatting sqref="D44:F63">
    <cfRule type="cellIs" dxfId="3" priority="29" operator="equal">
      <formula>0</formula>
    </cfRule>
  </conditionalFormatting>
  <conditionalFormatting sqref="F7:F26">
    <cfRule type="cellIs" dxfId="2" priority="38" operator="equal">
      <formula>"０+$J$12"</formula>
    </cfRule>
  </conditionalFormatting>
  <conditionalFormatting sqref="F44:F63">
    <cfRule type="cellIs" dxfId="1" priority="30" operator="equal">
      <formula>"０+$J$12"</formula>
    </cfRule>
  </conditionalFormatting>
  <conditionalFormatting sqref="F81:F100">
    <cfRule type="cellIs" dxfId="0" priority="22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4">
    <tabColor rgb="FF7030A0"/>
  </sheetPr>
  <dimension ref="A1:BH60"/>
  <sheetViews>
    <sheetView workbookViewId="0">
      <selection activeCell="I17" sqref="I17"/>
    </sheetView>
  </sheetViews>
  <sheetFormatPr defaultRowHeight="13.5" x14ac:dyDescent="0.15"/>
  <cols>
    <col min="2" max="3" width="17.25" customWidth="1"/>
    <col min="4" max="4" width="9.875" customWidth="1"/>
    <col min="5" max="5" width="9.125" customWidth="1"/>
    <col min="6" max="6" width="27" customWidth="1"/>
    <col min="8" max="9" width="17.25" customWidth="1"/>
    <col min="10" max="10" width="9.875" customWidth="1"/>
    <col min="11" max="11" width="9.125" customWidth="1"/>
    <col min="12" max="12" width="27" customWidth="1"/>
    <col min="14" max="15" width="17.25" customWidth="1"/>
    <col min="16" max="17" width="9.875" customWidth="1"/>
    <col min="18" max="18" width="27" customWidth="1"/>
    <col min="20" max="21" width="17.25" customWidth="1"/>
    <col min="22" max="23" width="9.875" customWidth="1"/>
    <col min="24" max="24" width="27" customWidth="1"/>
    <col min="26" max="27" width="17.25" customWidth="1"/>
    <col min="28" max="29" width="9.875" customWidth="1"/>
    <col min="30" max="30" width="27" customWidth="1"/>
    <col min="32" max="33" width="17.25" customWidth="1"/>
    <col min="34" max="34" width="9.875" customWidth="1"/>
    <col min="35" max="35" width="9.125" customWidth="1"/>
    <col min="36" max="36" width="27" customWidth="1"/>
    <col min="38" max="39" width="17.25" customWidth="1"/>
    <col min="40" max="40" width="9.875" customWidth="1"/>
    <col min="41" max="41" width="9.125" customWidth="1"/>
    <col min="42" max="42" width="27" customWidth="1"/>
    <col min="44" max="45" width="17.25" customWidth="1"/>
    <col min="46" max="47" width="9.875" customWidth="1"/>
    <col min="48" max="48" width="27" customWidth="1"/>
    <col min="50" max="51" width="17.25" customWidth="1"/>
    <col min="52" max="53" width="9.875" customWidth="1"/>
    <col min="54" max="54" width="27" customWidth="1"/>
    <col min="56" max="57" width="17.25" customWidth="1"/>
    <col min="58" max="59" width="9.875" customWidth="1"/>
    <col min="60" max="60" width="27" customWidth="1"/>
  </cols>
  <sheetData>
    <row r="1" spans="1:60" x14ac:dyDescent="0.15">
      <c r="A1" s="123"/>
      <c r="B1" s="123"/>
      <c r="C1" s="123"/>
      <c r="D1" s="123"/>
      <c r="E1" s="123"/>
      <c r="F1" s="123"/>
      <c r="G1" s="69"/>
      <c r="H1" s="69"/>
      <c r="I1" s="69"/>
      <c r="J1" s="69"/>
      <c r="K1" s="69"/>
      <c r="L1" s="69"/>
      <c r="M1" s="67"/>
      <c r="N1" s="67"/>
      <c r="O1" s="67"/>
      <c r="P1" s="67"/>
      <c r="Q1" s="67"/>
      <c r="R1" s="67"/>
      <c r="S1" s="65"/>
      <c r="T1" s="65"/>
      <c r="U1" s="65"/>
      <c r="V1" s="65"/>
      <c r="W1" s="65"/>
      <c r="X1" s="65"/>
      <c r="Y1" s="63"/>
      <c r="Z1" s="63"/>
      <c r="AA1" s="63"/>
      <c r="AB1" s="63"/>
      <c r="AC1" s="63"/>
      <c r="AD1" s="63"/>
      <c r="AE1" s="123"/>
      <c r="AF1" s="123"/>
      <c r="AG1" s="123"/>
      <c r="AH1" s="123"/>
      <c r="AI1" s="123"/>
      <c r="AJ1" s="123"/>
      <c r="AK1" s="69"/>
      <c r="AL1" s="69"/>
      <c r="AM1" s="69"/>
      <c r="AN1" s="69"/>
      <c r="AO1" s="69"/>
      <c r="AP1" s="69"/>
      <c r="AQ1" s="67"/>
      <c r="AR1" s="67"/>
      <c r="AS1" s="67"/>
      <c r="AT1" s="67"/>
      <c r="AU1" s="67"/>
      <c r="AV1" s="67"/>
      <c r="AW1" s="65"/>
      <c r="AX1" s="65"/>
      <c r="AY1" s="65"/>
      <c r="AZ1" s="65"/>
      <c r="BA1" s="65"/>
      <c r="BB1" s="65"/>
      <c r="BC1" s="63"/>
      <c r="BD1" s="63"/>
      <c r="BE1" s="63"/>
      <c r="BF1" s="63"/>
      <c r="BG1" s="63"/>
      <c r="BH1" s="63"/>
    </row>
    <row r="2" spans="1:60" x14ac:dyDescent="0.15">
      <c r="A2" s="123"/>
      <c r="B2" s="123"/>
      <c r="C2" s="123"/>
      <c r="D2" s="123"/>
      <c r="E2" s="123"/>
      <c r="F2" s="123"/>
      <c r="G2" s="69"/>
      <c r="H2" s="69"/>
      <c r="I2" s="69"/>
      <c r="J2" s="69"/>
      <c r="K2" s="69"/>
      <c r="L2" s="69"/>
      <c r="M2" s="67"/>
      <c r="N2" s="67"/>
      <c r="O2" s="67"/>
      <c r="P2" s="67"/>
      <c r="Q2" s="67"/>
      <c r="R2" s="67"/>
      <c r="S2" s="65"/>
      <c r="T2" s="65"/>
      <c r="U2" s="65"/>
      <c r="V2" s="65"/>
      <c r="W2" s="65"/>
      <c r="X2" s="65"/>
      <c r="Y2" s="63"/>
      <c r="Z2" s="63"/>
      <c r="AA2" s="63"/>
      <c r="AB2" s="63"/>
      <c r="AC2" s="63"/>
      <c r="AD2" s="63"/>
      <c r="AE2" s="123"/>
      <c r="AF2" s="123"/>
      <c r="AG2" s="123"/>
      <c r="AH2" s="123"/>
      <c r="AI2" s="123"/>
      <c r="AJ2" s="123"/>
      <c r="AK2" s="69"/>
      <c r="AL2" s="69"/>
      <c r="AM2" s="69"/>
      <c r="AN2" s="69"/>
      <c r="AO2" s="69"/>
      <c r="AP2" s="69"/>
      <c r="AQ2" s="67"/>
      <c r="AR2" s="67"/>
      <c r="AS2" s="67"/>
      <c r="AT2" s="67"/>
      <c r="AU2" s="67"/>
      <c r="AV2" s="67"/>
      <c r="AW2" s="65"/>
      <c r="AX2" s="65"/>
      <c r="AY2" s="65"/>
      <c r="AZ2" s="65"/>
      <c r="BA2" s="65"/>
      <c r="BB2" s="65"/>
      <c r="BC2" s="63"/>
      <c r="BD2" s="63"/>
      <c r="BE2" s="63"/>
      <c r="BF2" s="63"/>
      <c r="BG2" s="63"/>
      <c r="BH2" s="63"/>
    </row>
    <row r="3" spans="1:60" ht="17.25" x14ac:dyDescent="0.15">
      <c r="A3" s="123"/>
      <c r="B3" s="254" t="s">
        <v>140</v>
      </c>
      <c r="C3" s="255"/>
      <c r="D3" s="255"/>
      <c r="E3" s="255"/>
      <c r="F3" s="256"/>
      <c r="G3" s="69"/>
      <c r="H3" s="257" t="s">
        <v>95</v>
      </c>
      <c r="I3" s="258"/>
      <c r="J3" s="258"/>
      <c r="K3" s="258"/>
      <c r="L3" s="259"/>
      <c r="M3" s="67"/>
      <c r="N3" s="245" t="s">
        <v>96</v>
      </c>
      <c r="O3" s="246"/>
      <c r="P3" s="246"/>
      <c r="Q3" s="246"/>
      <c r="R3" s="247"/>
      <c r="S3" s="65"/>
      <c r="T3" s="248" t="s">
        <v>98</v>
      </c>
      <c r="U3" s="249"/>
      <c r="V3" s="249"/>
      <c r="W3" s="249"/>
      <c r="X3" s="250"/>
      <c r="Y3" s="63"/>
      <c r="Z3" s="251" t="s">
        <v>97</v>
      </c>
      <c r="AA3" s="252"/>
      <c r="AB3" s="252"/>
      <c r="AC3" s="252"/>
      <c r="AD3" s="253"/>
      <c r="AE3" s="123"/>
      <c r="AF3" s="254" t="s">
        <v>141</v>
      </c>
      <c r="AG3" s="255"/>
      <c r="AH3" s="255"/>
      <c r="AI3" s="255"/>
      <c r="AJ3" s="256"/>
      <c r="AK3" s="69"/>
      <c r="AL3" s="257" t="s">
        <v>111</v>
      </c>
      <c r="AM3" s="258"/>
      <c r="AN3" s="258"/>
      <c r="AO3" s="258"/>
      <c r="AP3" s="259"/>
      <c r="AQ3" s="67"/>
      <c r="AR3" s="245" t="s">
        <v>112</v>
      </c>
      <c r="AS3" s="246"/>
      <c r="AT3" s="246"/>
      <c r="AU3" s="246"/>
      <c r="AV3" s="247"/>
      <c r="AW3" s="65"/>
      <c r="AX3" s="248" t="s">
        <v>113</v>
      </c>
      <c r="AY3" s="249"/>
      <c r="AZ3" s="249"/>
      <c r="BA3" s="249"/>
      <c r="BB3" s="250"/>
      <c r="BC3" s="63"/>
      <c r="BD3" s="251" t="s">
        <v>139</v>
      </c>
      <c r="BE3" s="252"/>
      <c r="BF3" s="252"/>
      <c r="BG3" s="252"/>
      <c r="BH3" s="253"/>
    </row>
    <row r="4" spans="1:60" ht="18.75" x14ac:dyDescent="0.15">
      <c r="A4" s="123">
        <v>1</v>
      </c>
      <c r="B4" s="124" t="str">
        <f>IF(一般男Ｓ!$B$7="","",一般男Ｓ!$B$7)</f>
        <v/>
      </c>
      <c r="C4" s="124" t="str">
        <f>IF(一般男Ｓ!$C$7="","",一般男Ｓ!$C$7)</f>
        <v/>
      </c>
      <c r="D4" s="124" t="str">
        <f>IF(一般男Ｓ!$D$7="","",一般男Ｓ!$D$7)</f>
        <v/>
      </c>
      <c r="E4" s="125" t="str">
        <f>IF(一般男Ｓ!$E$7="","",一般男Ｓ!$E$7)</f>
        <v>…</v>
      </c>
      <c r="F4" s="124" t="str">
        <f>IF(一般男Ｓ!$F$7="","",一般男Ｓ!$F$7)</f>
        <v/>
      </c>
      <c r="G4" s="69">
        <v>1</v>
      </c>
      <c r="H4" s="70" t="str">
        <f>IF(ジュニアA男Ｓ!$B$7="","",ジュニアA男Ｓ!$B$7)</f>
        <v/>
      </c>
      <c r="I4" s="70" t="str">
        <f>IF(ジュニアA男Ｓ!$C$7="","",ジュニアA男Ｓ!$C$7)</f>
        <v/>
      </c>
      <c r="J4" s="70" t="str">
        <f>IF(ジュニアA男Ｓ!$D$7="","",ジュニアA男Ｓ!$D$7)</f>
        <v/>
      </c>
      <c r="K4" s="118" t="str">
        <f>IF(ジュニアA男Ｓ!$E$50="","",ジュニアA男Ｓ!$E$50)</f>
        <v>…</v>
      </c>
      <c r="L4" s="70" t="str">
        <f>IF(ジュニアA男Ｓ!$F$7="","",ジュニアA男Ｓ!$F$7)</f>
        <v/>
      </c>
      <c r="M4" s="67">
        <v>1</v>
      </c>
      <c r="N4" s="68" t="str">
        <f>IF(ジュニアＢ男Ｓ!$B$7="","",ジュニアＢ男Ｓ!$B$7)</f>
        <v/>
      </c>
      <c r="O4" s="68" t="str">
        <f>IF(ジュニアＢ男Ｓ!$C$7="","",ジュニアＢ男Ｓ!$C$7)</f>
        <v/>
      </c>
      <c r="P4" s="68" t="str">
        <f>IF(ジュニアＢ男Ｓ!$D$7="","",ジュニアＢ男Ｓ!$D$7)</f>
        <v/>
      </c>
      <c r="Q4" s="119" t="str">
        <f>IF(ジュニアＢ男Ｓ!$E$7="","",ジュニアＢ男Ｓ!$E$7)</f>
        <v>…</v>
      </c>
      <c r="R4" s="68" t="str">
        <f>IF(ジュニアＢ男Ｓ!$F$7="","",ジュニアＢ男Ｓ!$F$7)</f>
        <v/>
      </c>
      <c r="S4" s="65">
        <v>1</v>
      </c>
      <c r="T4" s="66" t="str">
        <f>IF(ジュニアＣ男Ｓ!$B$7="","",ジュニアＣ男Ｓ!$B$7)</f>
        <v/>
      </c>
      <c r="U4" s="66" t="str">
        <f>IF(ジュニアＣ男Ｓ!$C$7="","",ジュニアＣ男Ｓ!$C$7)</f>
        <v/>
      </c>
      <c r="V4" s="66" t="str">
        <f>IF(ジュニアＣ男Ｓ!$D$7="","",ジュニアＣ男Ｓ!$D$7)</f>
        <v/>
      </c>
      <c r="W4" s="120" t="str">
        <f>IF(ジュニアＣ男Ｓ!$E$7="","",ジュニアＣ男Ｓ!$E$7)</f>
        <v>…</v>
      </c>
      <c r="X4" s="66" t="str">
        <f>IF(ジュニアＣ男Ｓ!$F$7="","",ジュニアＣ男Ｓ!$F$7)</f>
        <v/>
      </c>
      <c r="Y4" s="63">
        <v>1</v>
      </c>
      <c r="Z4" s="64" t="str">
        <f>IF(ジュニアＤ男Ｓ!$B$7="","",ジュニアＤ男Ｓ!$B$7)</f>
        <v/>
      </c>
      <c r="AA4" s="64" t="str">
        <f>IF(ジュニアＤ男Ｓ!$C$7="","",ジュニアＤ男Ｓ!$C$7)</f>
        <v/>
      </c>
      <c r="AB4" s="64" t="str">
        <f>IF(ジュニアＤ男Ｓ!$D$7="","",ジュニアＤ男Ｓ!$D$7)</f>
        <v/>
      </c>
      <c r="AC4" s="121" t="str">
        <f>IF(ジュニアＤ男Ｓ!$E$7="","",ジュニアＤ男Ｓ!$E$7)</f>
        <v>…</v>
      </c>
      <c r="AD4" s="64" t="str">
        <f>IF(ジュニアＤ男Ｓ!$F$7="","",ジュニアＤ男Ｓ!$F$7)</f>
        <v/>
      </c>
      <c r="AE4" s="123">
        <v>1</v>
      </c>
      <c r="AF4" s="124" t="str">
        <f>IF(一般女Ｓ!$B$7="","",一般女Ｓ!$B$7)</f>
        <v/>
      </c>
      <c r="AG4" s="124" t="str">
        <f>IF(一般女Ｓ!$C$7="","",一般女Ｓ!$C$7)</f>
        <v/>
      </c>
      <c r="AH4" s="124" t="str">
        <f>IF(一般女Ｓ!$D$7="","",一般女Ｓ!$D$7)</f>
        <v/>
      </c>
      <c r="AI4" s="125" t="str">
        <f>IF(一般女Ｓ!$E$7="","",一般女Ｓ!$E$7)</f>
        <v>…</v>
      </c>
      <c r="AJ4" s="124" t="str">
        <f>IF(一般女Ｓ!$F$7="","",一般女Ｓ!$F$7)</f>
        <v/>
      </c>
      <c r="AK4" s="69">
        <v>1</v>
      </c>
      <c r="AL4" s="70" t="str">
        <f>IF(ジュニアＡ女Ｓ!$B$7="","",ジュニアＡ女Ｓ!$B$7)</f>
        <v/>
      </c>
      <c r="AM4" s="70" t="str">
        <f>IF(ジュニアＡ女Ｓ!$C$7="","",ジュニアＡ女Ｓ!$C$7)</f>
        <v/>
      </c>
      <c r="AN4" s="70" t="str">
        <f>IF(ジュニアＡ女Ｓ!$D$7="","",ジュニアＡ女Ｓ!$D$7)</f>
        <v/>
      </c>
      <c r="AO4" s="118" t="str">
        <f>IF(ジュニアＡ女Ｓ!$E$7="","",ジュニアＡ女Ｓ!$E$7)</f>
        <v>…</v>
      </c>
      <c r="AP4" s="70" t="str">
        <f>IF(ジュニアＡ女Ｓ!$F$7="","",ジュニアＡ女Ｓ!$F$7)</f>
        <v/>
      </c>
      <c r="AQ4" s="67">
        <v>1</v>
      </c>
      <c r="AR4" s="68" t="str">
        <f>IF(ジュニアＢ女Ｓ!$B$7="","",ジュニアＢ女Ｓ!$B$7)</f>
        <v/>
      </c>
      <c r="AS4" s="68" t="str">
        <f>IF(ジュニアＢ女Ｓ!$C$7="","",ジュニアＢ女Ｓ!$C$7)</f>
        <v/>
      </c>
      <c r="AT4" s="68" t="str">
        <f>IF(ジュニアＢ女Ｓ!$D$7="","",ジュニアＢ女Ｓ!$D$7)</f>
        <v/>
      </c>
      <c r="AU4" s="119" t="str">
        <f>IF(ジュニアＢ女Ｓ!$E$7="","",ジュニアＢ女Ｓ!$E$7)</f>
        <v>…</v>
      </c>
      <c r="AV4" s="68" t="str">
        <f>IF(ジュニアＢ女Ｓ!$F$7="","",ジュニアＢ女Ｓ!$F$7)</f>
        <v/>
      </c>
      <c r="AW4" s="65">
        <v>1</v>
      </c>
      <c r="AX4" s="66" t="str">
        <f>IF(ジュニアＣ女Ｓ!$B$7="","",ジュニアＣ女Ｓ!$B$7)</f>
        <v/>
      </c>
      <c r="AY4" s="66" t="str">
        <f>IF(ジュニアＣ女Ｓ!$C$7="","",ジュニアＣ女Ｓ!$C$7)</f>
        <v/>
      </c>
      <c r="AZ4" s="66" t="str">
        <f>IF(ジュニアＣ女Ｓ!$D$7="","",ジュニアＣ女Ｓ!$D$7)</f>
        <v/>
      </c>
      <c r="BA4" s="120" t="str">
        <f>IF(ジュニアＣ女Ｓ!$E$7="","",ジュニアＣ女Ｓ!$E$7)</f>
        <v>…</v>
      </c>
      <c r="BB4" s="66" t="str">
        <f>IF(ジュニアＣ女Ｓ!$F$7="","",ジュニアＣ女Ｓ!$F$7)</f>
        <v/>
      </c>
      <c r="BC4" s="63">
        <v>1</v>
      </c>
      <c r="BD4" s="64" t="str">
        <f>IF(ジュニアＤ女S!$B$7="","",ジュニアＤ女S!$B$7)</f>
        <v/>
      </c>
      <c r="BE4" s="64" t="str">
        <f>IF(ジュニアＤ女S!$C$7="","",ジュニアＤ女S!$C$7)</f>
        <v/>
      </c>
      <c r="BF4" s="64" t="str">
        <f>IF(ジュニアＤ女S!$D$7="","",ジュニアＤ女S!$D$7)</f>
        <v/>
      </c>
      <c r="BG4" s="121" t="str">
        <f>IF(ジュニアＤ女S!$E$7="","",ジュニアＤ女S!$E$7)</f>
        <v>…</v>
      </c>
      <c r="BH4" s="64" t="str">
        <f>IF(ジュニアＤ女S!$F$7="","",ジュニアＤ女S!$F$7)</f>
        <v/>
      </c>
    </row>
    <row r="5" spans="1:60" ht="18.75" x14ac:dyDescent="0.15">
      <c r="A5" s="123">
        <v>2</v>
      </c>
      <c r="B5" s="124" t="str">
        <f>IF(一般男Ｓ!$B$8="","",一般男Ｓ!$B$8)</f>
        <v/>
      </c>
      <c r="C5" s="124" t="str">
        <f>IF(一般男Ｓ!$C$8="","",一般男Ｓ!$C$8)</f>
        <v/>
      </c>
      <c r="D5" s="124" t="str">
        <f>IF(一般男Ｓ!$D$8="","",一般男Ｓ!$D$8)</f>
        <v/>
      </c>
      <c r="E5" s="125" t="str">
        <f>IF(一般男Ｓ!$E$8="","",一般男Ｓ!$E$8)</f>
        <v>…</v>
      </c>
      <c r="F5" s="124" t="str">
        <f>IF(一般男Ｓ!$F$8="","",一般男Ｓ!$F$8)</f>
        <v/>
      </c>
      <c r="G5" s="69">
        <v>2</v>
      </c>
      <c r="H5" s="70" t="str">
        <f>IF(ジュニアA男Ｓ!$B$8="","",ジュニアA男Ｓ!$B$8)</f>
        <v/>
      </c>
      <c r="I5" s="70" t="str">
        <f>IF(ジュニアA男Ｓ!$C$8="","",ジュニアA男Ｓ!$C$8)</f>
        <v/>
      </c>
      <c r="J5" s="70" t="str">
        <f>IF(ジュニアA男Ｓ!$D$8="","",ジュニアA男Ｓ!$D$8)</f>
        <v/>
      </c>
      <c r="K5" s="118" t="str">
        <f>IF(ジュニアA男Ｓ!$E$51="","",ジュニアA男Ｓ!$E$51)</f>
        <v>…</v>
      </c>
      <c r="L5" s="70" t="str">
        <f>IF(ジュニアA男Ｓ!$F$8="","",ジュニアA男Ｓ!$F$8)</f>
        <v/>
      </c>
      <c r="M5" s="67">
        <v>2</v>
      </c>
      <c r="N5" s="68" t="str">
        <f>IF(ジュニアＢ男Ｓ!$B$8="","",ジュニアＢ男Ｓ!$B$8)</f>
        <v/>
      </c>
      <c r="O5" s="68" t="str">
        <f>IF(ジュニアＢ男Ｓ!$C$8="","",ジュニアＢ男Ｓ!$C$8)</f>
        <v/>
      </c>
      <c r="P5" s="68" t="str">
        <f>IF(ジュニアＢ男Ｓ!$D$8="","",ジュニアＢ男Ｓ!$D$8)</f>
        <v/>
      </c>
      <c r="Q5" s="119" t="str">
        <f>IF(ジュニアＢ男Ｓ!$E$8="","",ジュニアＢ男Ｓ!$E$8)</f>
        <v>…</v>
      </c>
      <c r="R5" s="68" t="str">
        <f>IF(ジュニアＢ男Ｓ!$F$8="","",ジュニアＢ男Ｓ!$F$8)</f>
        <v/>
      </c>
      <c r="S5" s="65">
        <v>2</v>
      </c>
      <c r="T5" s="66" t="str">
        <f>IF(ジュニアＣ男Ｓ!$B$8="","",ジュニアＣ男Ｓ!$B$8)</f>
        <v/>
      </c>
      <c r="U5" s="66" t="str">
        <f>IF(ジュニアＣ男Ｓ!$C$8="","",ジュニアＣ男Ｓ!$C$8)</f>
        <v/>
      </c>
      <c r="V5" s="66" t="str">
        <f>IF(ジュニアＣ男Ｓ!$D$8="","",ジュニアＣ男Ｓ!$D$8)</f>
        <v/>
      </c>
      <c r="W5" s="120" t="str">
        <f>IF(ジュニアＣ男Ｓ!$E$8="","",ジュニアＣ男Ｓ!$E$8)</f>
        <v>…</v>
      </c>
      <c r="X5" s="66" t="str">
        <f>IF(ジュニアＣ男Ｓ!$F$8="","",ジュニアＣ男Ｓ!$F$8)</f>
        <v/>
      </c>
      <c r="Y5" s="63">
        <v>2</v>
      </c>
      <c r="Z5" s="64" t="str">
        <f>IF(ジュニアＤ男Ｓ!$B$8="","",ジュニアＤ男Ｓ!$B$8)</f>
        <v/>
      </c>
      <c r="AA5" s="64" t="str">
        <f>IF(ジュニアＤ男Ｓ!$C$8="","",ジュニアＤ男Ｓ!$C$8)</f>
        <v/>
      </c>
      <c r="AB5" s="64" t="str">
        <f>IF(ジュニアＤ男Ｓ!$D$8="","",ジュニアＤ男Ｓ!$D$8)</f>
        <v/>
      </c>
      <c r="AC5" s="121" t="str">
        <f>IF(ジュニアＤ男Ｓ!$E$8="","",ジュニアＤ男Ｓ!$E$8)</f>
        <v>…</v>
      </c>
      <c r="AD5" s="64" t="str">
        <f>IF(ジュニアＤ男Ｓ!$F$8="","",ジュニアＤ男Ｓ!$F$8)</f>
        <v/>
      </c>
      <c r="AE5" s="123">
        <v>2</v>
      </c>
      <c r="AF5" s="124" t="str">
        <f>IF(一般女Ｓ!$B$8="","",一般女Ｓ!$B$8)</f>
        <v/>
      </c>
      <c r="AG5" s="124" t="str">
        <f>IF(一般女Ｓ!$C$8="","",一般女Ｓ!$C$8)</f>
        <v/>
      </c>
      <c r="AH5" s="124" t="str">
        <f>IF(一般女Ｓ!$D$8="","",一般女Ｓ!$D$8)</f>
        <v/>
      </c>
      <c r="AI5" s="125" t="str">
        <f>IF(一般女Ｓ!$E$8="","",一般女Ｓ!$E$8)</f>
        <v>…</v>
      </c>
      <c r="AJ5" s="124" t="str">
        <f>IF(一般女Ｓ!$F$8="","",一般女Ｓ!$F$8)</f>
        <v/>
      </c>
      <c r="AK5" s="69">
        <v>2</v>
      </c>
      <c r="AL5" s="70" t="str">
        <f>IF(ジュニアＡ女Ｓ!$B$8="","",ジュニアＡ女Ｓ!$B$8)</f>
        <v/>
      </c>
      <c r="AM5" s="70" t="str">
        <f>IF(ジュニアＡ女Ｓ!$C$8="","",ジュニアＡ女Ｓ!$C$8)</f>
        <v/>
      </c>
      <c r="AN5" s="70" t="str">
        <f>IF(ジュニアＡ女Ｓ!$D$8="","",ジュニアＡ女Ｓ!$D$8)</f>
        <v/>
      </c>
      <c r="AO5" s="118" t="str">
        <f>IF(ジュニアＡ女Ｓ!$E$8="","",ジュニアＡ女Ｓ!$E$8)</f>
        <v>…</v>
      </c>
      <c r="AP5" s="70" t="str">
        <f>IF(ジュニアＡ女Ｓ!$F$8="","",ジュニアＡ女Ｓ!$F$8)</f>
        <v/>
      </c>
      <c r="AQ5" s="67">
        <v>2</v>
      </c>
      <c r="AR5" s="68" t="str">
        <f>IF(ジュニアＢ女Ｓ!$B$8="","",ジュニアＢ女Ｓ!$B$8)</f>
        <v/>
      </c>
      <c r="AS5" s="68" t="str">
        <f>IF(ジュニアＢ女Ｓ!$C$8="","",ジュニアＢ女Ｓ!$C$8)</f>
        <v/>
      </c>
      <c r="AT5" s="68" t="str">
        <f>IF(ジュニアＢ女Ｓ!$D$8="","",ジュニアＢ女Ｓ!$D$8)</f>
        <v/>
      </c>
      <c r="AU5" s="119" t="str">
        <f>IF(ジュニアＢ女Ｓ!$E$8="","",ジュニアＢ女Ｓ!$E$8)</f>
        <v>…</v>
      </c>
      <c r="AV5" s="68" t="str">
        <f>IF(ジュニアＢ女Ｓ!$F$8="","",ジュニアＢ女Ｓ!$F$8)</f>
        <v/>
      </c>
      <c r="AW5" s="65">
        <v>2</v>
      </c>
      <c r="AX5" s="66" t="str">
        <f>IF(ジュニアＣ女Ｓ!$B$8="","",ジュニアＣ女Ｓ!$B$8)</f>
        <v/>
      </c>
      <c r="AY5" s="66" t="str">
        <f>IF(ジュニアＣ女Ｓ!$C$8="","",ジュニアＣ女Ｓ!$C$8)</f>
        <v/>
      </c>
      <c r="AZ5" s="66" t="str">
        <f>IF(ジュニアＣ女Ｓ!$D$8="","",ジュニアＣ女Ｓ!$D$8)</f>
        <v/>
      </c>
      <c r="BA5" s="120" t="str">
        <f>IF(ジュニアＣ女Ｓ!$E$8="","",ジュニアＣ女Ｓ!$E$8)</f>
        <v>…</v>
      </c>
      <c r="BB5" s="66" t="str">
        <f>IF(ジュニアＣ女Ｓ!$F$8="","",ジュニアＣ女Ｓ!$F$8)</f>
        <v/>
      </c>
      <c r="BC5" s="63">
        <v>2</v>
      </c>
      <c r="BD5" s="64" t="str">
        <f>IF(ジュニアＤ女S!$B$8="","",ジュニアＤ女S!$B$8)</f>
        <v/>
      </c>
      <c r="BE5" s="64" t="str">
        <f>IF(ジュニアＤ女S!$C$8="","",ジュニアＤ女S!$C$8)</f>
        <v/>
      </c>
      <c r="BF5" s="64" t="str">
        <f>IF(ジュニアＤ女S!$D$8="","",ジュニアＤ女S!$D$8)</f>
        <v/>
      </c>
      <c r="BG5" s="121" t="str">
        <f>IF(ジュニアＤ女S!$E$8="","",ジュニアＤ女S!$E$8)</f>
        <v>…</v>
      </c>
      <c r="BH5" s="64" t="str">
        <f>IF(ジュニアＤ女S!$F$8="","",ジュニアＤ女S!$F$8)</f>
        <v/>
      </c>
    </row>
    <row r="6" spans="1:60" ht="18.75" x14ac:dyDescent="0.15">
      <c r="A6" s="123">
        <v>3</v>
      </c>
      <c r="B6" s="124" t="str">
        <f>IF(一般男Ｓ!$B$9="","",一般男Ｓ!$B$9)</f>
        <v/>
      </c>
      <c r="C6" s="124" t="str">
        <f>IF(一般男Ｓ!$C$9="","",一般男Ｓ!$C$9)</f>
        <v/>
      </c>
      <c r="D6" s="124" t="str">
        <f>IF(一般男Ｓ!$D$9="","",一般男Ｓ!$D$9)</f>
        <v/>
      </c>
      <c r="E6" s="125" t="str">
        <f>IF(一般男Ｓ!$E$9="","",一般男Ｓ!$E$9)</f>
        <v>…</v>
      </c>
      <c r="F6" s="124" t="str">
        <f>IF(一般男Ｓ!$F$9="","",一般男Ｓ!$F$9)</f>
        <v/>
      </c>
      <c r="G6" s="69">
        <v>3</v>
      </c>
      <c r="H6" s="70" t="str">
        <f>IF(ジュニアA男Ｓ!$B$9="","",ジュニアA男Ｓ!$B$9)</f>
        <v/>
      </c>
      <c r="I6" s="70" t="str">
        <f>IF(ジュニアA男Ｓ!$C$9="","",ジュニアA男Ｓ!$C$9)</f>
        <v/>
      </c>
      <c r="J6" s="70" t="str">
        <f>IF(ジュニアA男Ｓ!$D$9="","",ジュニアA男Ｓ!$D$9)</f>
        <v/>
      </c>
      <c r="K6" s="118" t="str">
        <f>IF(ジュニアA男Ｓ!$E$52="","",ジュニアA男Ｓ!$E$52)</f>
        <v>…</v>
      </c>
      <c r="L6" s="70" t="str">
        <f>IF(ジュニアA男Ｓ!$F$9="","",ジュニアA男Ｓ!$F$9)</f>
        <v/>
      </c>
      <c r="M6" s="67">
        <v>3</v>
      </c>
      <c r="N6" s="68" t="str">
        <f>IF(ジュニアＢ男Ｓ!$B$9="","",ジュニアＢ男Ｓ!$B$9)</f>
        <v/>
      </c>
      <c r="O6" s="68" t="str">
        <f>IF(ジュニアＢ男Ｓ!$C$9="","",ジュニアＢ男Ｓ!$C$9)</f>
        <v/>
      </c>
      <c r="P6" s="68" t="str">
        <f>IF(ジュニアＢ男Ｓ!$D$9="","",ジュニアＢ男Ｓ!$D$9)</f>
        <v/>
      </c>
      <c r="Q6" s="119" t="str">
        <f>IF(ジュニアＢ男Ｓ!$E$9="","",ジュニアＢ男Ｓ!$E$9)</f>
        <v>…</v>
      </c>
      <c r="R6" s="68" t="str">
        <f>IF(ジュニアＢ男Ｓ!$F$9="","",ジュニアＢ男Ｓ!$F$9)</f>
        <v/>
      </c>
      <c r="S6" s="65">
        <v>3</v>
      </c>
      <c r="T6" s="66" t="str">
        <f>IF(ジュニアＣ男Ｓ!$B$9="","",ジュニアＣ男Ｓ!$B$9)</f>
        <v/>
      </c>
      <c r="U6" s="66" t="str">
        <f>IF(ジュニアＣ男Ｓ!$C$9="","",ジュニアＣ男Ｓ!$C$9)</f>
        <v/>
      </c>
      <c r="V6" s="66" t="str">
        <f>IF(ジュニアＣ男Ｓ!$D$9="","",ジュニアＣ男Ｓ!$D$9)</f>
        <v/>
      </c>
      <c r="W6" s="120" t="str">
        <f>IF(ジュニアＣ男Ｓ!$E$9="","",ジュニアＣ男Ｓ!$E$9)</f>
        <v>…</v>
      </c>
      <c r="X6" s="66" t="str">
        <f>IF(ジュニアＣ男Ｓ!$F$9="","",ジュニアＣ男Ｓ!$F$9)</f>
        <v/>
      </c>
      <c r="Y6" s="63">
        <v>3</v>
      </c>
      <c r="Z6" s="64" t="str">
        <f>IF(ジュニアＤ男Ｓ!$B$9="","",ジュニアＤ男Ｓ!$B$9)</f>
        <v/>
      </c>
      <c r="AA6" s="64" t="str">
        <f>IF(ジュニアＤ男Ｓ!$C$9="","",ジュニアＤ男Ｓ!$C$9)</f>
        <v/>
      </c>
      <c r="AB6" s="64" t="str">
        <f>IF(ジュニアＤ男Ｓ!$D$9="","",ジュニアＤ男Ｓ!$D$9)</f>
        <v/>
      </c>
      <c r="AC6" s="121" t="str">
        <f>IF(ジュニアＤ男Ｓ!$E$9="","",ジュニアＤ男Ｓ!$E$9)</f>
        <v>…</v>
      </c>
      <c r="AD6" s="64" t="str">
        <f>IF(ジュニアＤ男Ｓ!$F$9="","",ジュニアＤ男Ｓ!$F$9)</f>
        <v/>
      </c>
      <c r="AE6" s="123">
        <v>3</v>
      </c>
      <c r="AF6" s="124" t="str">
        <f>IF(一般女Ｓ!$B$9="","",一般女Ｓ!$B$9)</f>
        <v/>
      </c>
      <c r="AG6" s="124" t="str">
        <f>IF(一般女Ｓ!$C$9="","",一般女Ｓ!$C$9)</f>
        <v/>
      </c>
      <c r="AH6" s="124" t="str">
        <f>IF(一般女Ｓ!$D$9="","",一般女Ｓ!$D$9)</f>
        <v/>
      </c>
      <c r="AI6" s="125" t="str">
        <f>IF(一般女Ｓ!$E$9="","",一般女Ｓ!$E$9)</f>
        <v>…</v>
      </c>
      <c r="AJ6" s="124" t="str">
        <f>IF(一般女Ｓ!$F$9="","",一般女Ｓ!$F$9)</f>
        <v/>
      </c>
      <c r="AK6" s="69">
        <v>3</v>
      </c>
      <c r="AL6" s="70" t="str">
        <f>IF(ジュニアＡ女Ｓ!$B$9="","",ジュニアＡ女Ｓ!$B$9)</f>
        <v/>
      </c>
      <c r="AM6" s="70" t="str">
        <f>IF(ジュニアＡ女Ｓ!$C$9="","",ジュニアＡ女Ｓ!$C$9)</f>
        <v/>
      </c>
      <c r="AN6" s="70" t="str">
        <f>IF(ジュニアＡ女Ｓ!$D$9="","",ジュニアＡ女Ｓ!$D$9)</f>
        <v/>
      </c>
      <c r="AO6" s="118" t="str">
        <f>IF(ジュニアＡ女Ｓ!$E$9="","",ジュニアＡ女Ｓ!$E$9)</f>
        <v>…</v>
      </c>
      <c r="AP6" s="70" t="str">
        <f>IF(ジュニアＡ女Ｓ!$F$9="","",ジュニアＡ女Ｓ!$F$9)</f>
        <v/>
      </c>
      <c r="AQ6" s="67">
        <v>3</v>
      </c>
      <c r="AR6" s="68" t="str">
        <f>IF(ジュニアＢ女Ｓ!$B$9="","",ジュニアＢ女Ｓ!$B$9)</f>
        <v/>
      </c>
      <c r="AS6" s="68" t="str">
        <f>IF(ジュニアＢ女Ｓ!$C$9="","",ジュニアＢ女Ｓ!$C$9)</f>
        <v/>
      </c>
      <c r="AT6" s="68" t="str">
        <f>IF(ジュニアＢ女Ｓ!$D$9="","",ジュニアＢ女Ｓ!$D$9)</f>
        <v/>
      </c>
      <c r="AU6" s="119" t="str">
        <f>IF(ジュニアＢ女Ｓ!$E$9="","",ジュニアＢ女Ｓ!$E$9)</f>
        <v>…</v>
      </c>
      <c r="AV6" s="68" t="str">
        <f>IF(ジュニアＢ女Ｓ!$F$9="","",ジュニアＢ女Ｓ!$F$9)</f>
        <v/>
      </c>
      <c r="AW6" s="65">
        <v>3</v>
      </c>
      <c r="AX6" s="66" t="str">
        <f>IF(ジュニアＣ女Ｓ!$B$9="","",ジュニアＣ女Ｓ!$B$9)</f>
        <v/>
      </c>
      <c r="AY6" s="66" t="str">
        <f>IF(ジュニアＣ女Ｓ!$C$9="","",ジュニアＣ女Ｓ!$C$9)</f>
        <v/>
      </c>
      <c r="AZ6" s="66" t="str">
        <f>IF(ジュニアＣ女Ｓ!$D$9="","",ジュニアＣ女Ｓ!$D$9)</f>
        <v/>
      </c>
      <c r="BA6" s="120" t="str">
        <f>IF(ジュニアＣ女Ｓ!$E$9="","",ジュニアＣ女Ｓ!$E$9)</f>
        <v>…</v>
      </c>
      <c r="BB6" s="66" t="str">
        <f>IF(ジュニアＣ女Ｓ!$F$9="","",ジュニアＣ女Ｓ!$F$9)</f>
        <v/>
      </c>
      <c r="BC6" s="63">
        <v>3</v>
      </c>
      <c r="BD6" s="64" t="str">
        <f>IF(ジュニアＤ女S!$B$9="","",ジュニアＤ女S!$B$9)</f>
        <v/>
      </c>
      <c r="BE6" s="64" t="str">
        <f>IF(ジュニアＤ女S!$C$9="","",ジュニアＤ女S!$C$9)</f>
        <v/>
      </c>
      <c r="BF6" s="64" t="str">
        <f>IF(ジュニアＤ女S!$D$9="","",ジュニアＤ女S!$D$9)</f>
        <v/>
      </c>
      <c r="BG6" s="121" t="str">
        <f>IF(ジュニアＤ女S!$E$9="","",ジュニアＤ女S!$E$9)</f>
        <v>…</v>
      </c>
      <c r="BH6" s="64" t="str">
        <f>IF(ジュニアＤ女S!$F$9="","",ジュニアＤ女S!$F$9)</f>
        <v/>
      </c>
    </row>
    <row r="7" spans="1:60" ht="18.75" x14ac:dyDescent="0.15">
      <c r="A7" s="123">
        <v>4</v>
      </c>
      <c r="B7" s="124" t="str">
        <f>IF(一般男Ｓ!$B$10="","",一般男Ｓ!$B$10)</f>
        <v/>
      </c>
      <c r="C7" s="124" t="str">
        <f>IF(一般男Ｓ!$C$10="","",一般男Ｓ!$C$10)</f>
        <v/>
      </c>
      <c r="D7" s="124" t="str">
        <f>IF(一般男Ｓ!$D$10="","",一般男Ｓ!$D$10)</f>
        <v/>
      </c>
      <c r="E7" s="125" t="s">
        <v>162</v>
      </c>
      <c r="F7" s="124" t="str">
        <f>IF(一般男Ｓ!$F$10="","",一般男Ｓ!$F$10)</f>
        <v/>
      </c>
      <c r="G7" s="69">
        <v>4</v>
      </c>
      <c r="H7" s="70" t="str">
        <f>IF(ジュニアA男Ｓ!$B$10="","",ジュニアA男Ｓ!$B$10)</f>
        <v/>
      </c>
      <c r="I7" s="70" t="str">
        <f>IF(ジュニアA男Ｓ!$C$10="","",ジュニアA男Ｓ!$C$10)</f>
        <v/>
      </c>
      <c r="J7" s="70" t="str">
        <f>IF(ジュニアA男Ｓ!$D$10="","",ジュニアA男Ｓ!$D$10)</f>
        <v/>
      </c>
      <c r="K7" s="118" t="str">
        <f>IF(ジュニアA男Ｓ!$E$53="","",ジュニアA男Ｓ!$E$53)</f>
        <v>…</v>
      </c>
      <c r="L7" s="70" t="str">
        <f>IF(ジュニアA男Ｓ!$F$10="","",ジュニアA男Ｓ!$F$10)</f>
        <v/>
      </c>
      <c r="M7" s="67">
        <v>4</v>
      </c>
      <c r="N7" s="68" t="str">
        <f>IF(ジュニアＢ男Ｓ!$B$10="","",ジュニアＢ男Ｓ!$B$10)</f>
        <v/>
      </c>
      <c r="O7" s="68" t="str">
        <f>IF(ジュニアＢ男Ｓ!$C$10="","",ジュニアＢ男Ｓ!$C$10)</f>
        <v/>
      </c>
      <c r="P7" s="68" t="str">
        <f>IF(ジュニアＢ男Ｓ!$D$10="","",ジュニアＢ男Ｓ!$D$10)</f>
        <v/>
      </c>
      <c r="Q7" s="119" t="str">
        <f>IF(ジュニアＢ男Ｓ!$E$10="","",ジュニアＢ男Ｓ!$E$10)</f>
        <v>…</v>
      </c>
      <c r="R7" s="68" t="str">
        <f>IF(ジュニアＢ男Ｓ!$F$10="","",ジュニアＢ男Ｓ!$F$10)</f>
        <v/>
      </c>
      <c r="S7" s="65">
        <v>4</v>
      </c>
      <c r="T7" s="66" t="str">
        <f>IF(ジュニアＣ男Ｓ!$B$10="","",ジュニアＣ男Ｓ!$B$10)</f>
        <v/>
      </c>
      <c r="U7" s="66" t="str">
        <f>IF(ジュニアＣ男Ｓ!$C$10="","",ジュニアＣ男Ｓ!$C$10)</f>
        <v/>
      </c>
      <c r="V7" s="66" t="str">
        <f>IF(ジュニアＣ男Ｓ!$D$10="","",ジュニアＣ男Ｓ!$D$10)</f>
        <v/>
      </c>
      <c r="W7" s="120" t="str">
        <f>IF(ジュニアＣ男Ｓ!$E$10="","",ジュニアＣ男Ｓ!$E$10)</f>
        <v>…</v>
      </c>
      <c r="X7" s="66" t="str">
        <f>IF(ジュニアＣ男Ｓ!$F$10="","",ジュニアＣ男Ｓ!$F$10)</f>
        <v/>
      </c>
      <c r="Y7" s="63">
        <v>4</v>
      </c>
      <c r="Z7" s="64" t="str">
        <f>IF(ジュニアＤ男Ｓ!$B$10="","",ジュニアＤ男Ｓ!$B$10)</f>
        <v/>
      </c>
      <c r="AA7" s="64" t="str">
        <f>IF(ジュニアＤ男Ｓ!$C$10="","",ジュニアＤ男Ｓ!$C$10)</f>
        <v/>
      </c>
      <c r="AB7" s="64" t="str">
        <f>IF(ジュニアＤ男Ｓ!$D$10="","",ジュニアＤ男Ｓ!$D$10)</f>
        <v/>
      </c>
      <c r="AC7" s="121" t="str">
        <f>IF(ジュニアＤ男Ｓ!$E$10="","",ジュニアＤ男Ｓ!$E$10)</f>
        <v>…</v>
      </c>
      <c r="AD7" s="64" t="str">
        <f>IF(ジュニアＤ男Ｓ!$F$10="","",ジュニアＤ男Ｓ!$F$10)</f>
        <v/>
      </c>
      <c r="AE7" s="123">
        <v>4</v>
      </c>
      <c r="AF7" s="124" t="str">
        <f>IF(一般女Ｓ!$B$10="","",一般女Ｓ!$B$10)</f>
        <v/>
      </c>
      <c r="AG7" s="124" t="str">
        <f>IF(一般女Ｓ!$C$10="","",一般女Ｓ!$C$10)</f>
        <v/>
      </c>
      <c r="AH7" s="124" t="str">
        <f>IF(一般女Ｓ!$D$10="","",一般女Ｓ!$D$10)</f>
        <v/>
      </c>
      <c r="AI7" s="125" t="str">
        <f>IF(一般女Ｓ!$E$10="","",一般女Ｓ!$E$10)</f>
        <v>…</v>
      </c>
      <c r="AJ7" s="124" t="str">
        <f>IF(一般女Ｓ!$F$10="","",一般女Ｓ!$F$10)</f>
        <v/>
      </c>
      <c r="AK7" s="69">
        <v>4</v>
      </c>
      <c r="AL7" s="70" t="str">
        <f>IF(ジュニアＡ女Ｓ!$B$10="","",ジュニアＡ女Ｓ!$B$10)</f>
        <v/>
      </c>
      <c r="AM7" s="70" t="str">
        <f>IF(ジュニアＡ女Ｓ!$C$10="","",ジュニアＡ女Ｓ!$C$10)</f>
        <v/>
      </c>
      <c r="AN7" s="70" t="str">
        <f>IF(ジュニアＡ女Ｓ!$D$10="","",ジュニアＡ女Ｓ!$D$10)</f>
        <v/>
      </c>
      <c r="AO7" s="118" t="str">
        <f>IF(ジュニアＡ女Ｓ!$E$10="","",ジュニアＡ女Ｓ!$E$10)</f>
        <v>…</v>
      </c>
      <c r="AP7" s="70" t="str">
        <f>IF(ジュニアＡ女Ｓ!$F$10="","",ジュニアＡ女Ｓ!$F$10)</f>
        <v/>
      </c>
      <c r="AQ7" s="67">
        <v>4</v>
      </c>
      <c r="AR7" s="68" t="str">
        <f>IF(ジュニアＢ女Ｓ!$B$10="","",ジュニアＢ女Ｓ!$B$10)</f>
        <v/>
      </c>
      <c r="AS7" s="68" t="str">
        <f>IF(ジュニアＢ女Ｓ!$C$10="","",ジュニアＢ女Ｓ!$C$10)</f>
        <v/>
      </c>
      <c r="AT7" s="68" t="str">
        <f>IF(ジュニアＢ女Ｓ!$D$10="","",ジュニアＢ女Ｓ!$D$10)</f>
        <v/>
      </c>
      <c r="AU7" s="119" t="str">
        <f>IF(ジュニアＢ女Ｓ!$E$10="","",ジュニアＢ女Ｓ!$E$10)</f>
        <v>…</v>
      </c>
      <c r="AV7" s="68" t="str">
        <f>IF(ジュニアＢ女Ｓ!$F$10="","",ジュニアＢ女Ｓ!$F$10)</f>
        <v/>
      </c>
      <c r="AW7" s="65">
        <v>4</v>
      </c>
      <c r="AX7" s="66" t="str">
        <f>IF(ジュニアＣ女Ｓ!$B$10="","",ジュニアＣ女Ｓ!$B$10)</f>
        <v/>
      </c>
      <c r="AY7" s="66" t="str">
        <f>IF(ジュニアＣ女Ｓ!$C$10="","",ジュニアＣ女Ｓ!$C$10)</f>
        <v/>
      </c>
      <c r="AZ7" s="66" t="str">
        <f>IF(ジュニアＣ女Ｓ!$D$10="","",ジュニアＣ女Ｓ!$D$10)</f>
        <v/>
      </c>
      <c r="BA7" s="120" t="str">
        <f>IF(ジュニアＣ女Ｓ!$E$10="","",ジュニアＣ女Ｓ!$E$10)</f>
        <v>…</v>
      </c>
      <c r="BB7" s="66" t="str">
        <f>IF(ジュニアＣ女Ｓ!$F$10="","",ジュニアＣ女Ｓ!$F$10)</f>
        <v/>
      </c>
      <c r="BC7" s="63">
        <v>4</v>
      </c>
      <c r="BD7" s="64" t="str">
        <f>IF(ジュニアＤ女S!$B$10="","",ジュニアＤ女S!$B$10)</f>
        <v/>
      </c>
      <c r="BE7" s="64" t="str">
        <f>IF(ジュニアＤ女S!$C$10="","",ジュニアＤ女S!$C$10)</f>
        <v/>
      </c>
      <c r="BF7" s="64" t="str">
        <f>IF(ジュニアＤ女S!$D$10="","",ジュニアＤ女S!$D$10)</f>
        <v/>
      </c>
      <c r="BG7" s="121" t="str">
        <f>IF(ジュニアＤ女S!$E$10="","",ジュニアＤ女S!$E$10)</f>
        <v>…</v>
      </c>
      <c r="BH7" s="64" t="str">
        <f>IF(ジュニアＤ女S!$F$10="","",ジュニアＤ女S!$F$10)</f>
        <v/>
      </c>
    </row>
    <row r="8" spans="1:60" ht="18.75" x14ac:dyDescent="0.15">
      <c r="A8" s="123">
        <v>5</v>
      </c>
      <c r="B8" s="124" t="str">
        <f>IF(一般男Ｓ!$B$11="","",一般男Ｓ!$B$11)</f>
        <v/>
      </c>
      <c r="C8" s="124" t="str">
        <f>IF(一般男Ｓ!$C$11="","",一般男Ｓ!$C$11)</f>
        <v/>
      </c>
      <c r="D8" s="124" t="str">
        <f>IF(一般男Ｓ!$D$11="","",一般男Ｓ!$D$11)</f>
        <v/>
      </c>
      <c r="E8" s="125" t="s">
        <v>162</v>
      </c>
      <c r="F8" s="124" t="str">
        <f>IF(一般男Ｓ!$F$11="","",一般男Ｓ!$F$11)</f>
        <v/>
      </c>
      <c r="G8" s="69">
        <v>5</v>
      </c>
      <c r="H8" s="70" t="str">
        <f>IF(ジュニアA男Ｓ!$B$11="","",ジュニアA男Ｓ!$B$11)</f>
        <v/>
      </c>
      <c r="I8" s="70" t="str">
        <f>IF(ジュニアA男Ｓ!$C$11="","",ジュニアA男Ｓ!$C$11)</f>
        <v/>
      </c>
      <c r="J8" s="70" t="str">
        <f>IF(ジュニアA男Ｓ!$D$11="","",ジュニアA男Ｓ!$D$11)</f>
        <v/>
      </c>
      <c r="K8" s="118" t="str">
        <f>IF(ジュニアA男Ｓ!$E$54="","",ジュニアA男Ｓ!$E$54)</f>
        <v>…</v>
      </c>
      <c r="L8" s="70" t="str">
        <f>IF(ジュニアA男Ｓ!$F$11="","",ジュニアA男Ｓ!$F$11)</f>
        <v/>
      </c>
      <c r="M8" s="67">
        <v>5</v>
      </c>
      <c r="N8" s="68" t="str">
        <f>IF(ジュニアＢ男Ｓ!$B$11="","",ジュニアＢ男Ｓ!$B$11)</f>
        <v/>
      </c>
      <c r="O8" s="68" t="str">
        <f>IF(ジュニアＢ男Ｓ!$C$11="","",ジュニアＢ男Ｓ!$C$11)</f>
        <v/>
      </c>
      <c r="P8" s="68" t="str">
        <f>IF(ジュニアＢ男Ｓ!$D$11="","",ジュニアＢ男Ｓ!$D$11)</f>
        <v/>
      </c>
      <c r="Q8" s="119" t="str">
        <f>IF(ジュニアＢ男Ｓ!$E$11="","",ジュニアＢ男Ｓ!$E$11)</f>
        <v>…</v>
      </c>
      <c r="R8" s="68" t="str">
        <f>IF(ジュニアＢ男Ｓ!$F$11="","",ジュニアＢ男Ｓ!$F$11)</f>
        <v/>
      </c>
      <c r="S8" s="65">
        <v>5</v>
      </c>
      <c r="T8" s="66" t="str">
        <f>IF(ジュニアＣ男Ｓ!$B$11="","",ジュニアＣ男Ｓ!$B$11)</f>
        <v/>
      </c>
      <c r="U8" s="66" t="str">
        <f>IF(ジュニアＣ男Ｓ!$C$11="","",ジュニアＣ男Ｓ!$C$11)</f>
        <v/>
      </c>
      <c r="V8" s="66" t="str">
        <f>IF(ジュニアＣ男Ｓ!$D$11="","",ジュニアＣ男Ｓ!$D$11)</f>
        <v/>
      </c>
      <c r="W8" s="120" t="str">
        <f>IF(ジュニアＣ男Ｓ!$E$11="","",ジュニアＣ男Ｓ!$E$11)</f>
        <v>…</v>
      </c>
      <c r="X8" s="66" t="str">
        <f>IF(ジュニアＣ男Ｓ!$F$11="","",ジュニアＣ男Ｓ!$F$11)</f>
        <v/>
      </c>
      <c r="Y8" s="63">
        <v>5</v>
      </c>
      <c r="Z8" s="64" t="str">
        <f>IF(ジュニアＤ男Ｓ!$B$11="","",ジュニアＤ男Ｓ!$B$11)</f>
        <v/>
      </c>
      <c r="AA8" s="64" t="str">
        <f>IF(ジュニアＤ男Ｓ!$C$11="","",ジュニアＤ男Ｓ!$C$11)</f>
        <v/>
      </c>
      <c r="AB8" s="64" t="str">
        <f>IF(ジュニアＤ男Ｓ!$D$11="","",ジュニアＤ男Ｓ!$D$11)</f>
        <v/>
      </c>
      <c r="AC8" s="121" t="str">
        <f>IF(ジュニアＤ男Ｓ!$E$11="","",ジュニアＤ男Ｓ!$E$11)</f>
        <v>…</v>
      </c>
      <c r="AD8" s="64" t="str">
        <f>IF(ジュニアＤ男Ｓ!$F$11="","",ジュニアＤ男Ｓ!$F$11)</f>
        <v/>
      </c>
      <c r="AE8" s="123">
        <v>5</v>
      </c>
      <c r="AF8" s="124" t="str">
        <f>IF(一般女Ｓ!$B$11="","",一般女Ｓ!$B$11)</f>
        <v/>
      </c>
      <c r="AG8" s="124" t="str">
        <f>IF(一般女Ｓ!$C$11="","",一般女Ｓ!$C$11)</f>
        <v/>
      </c>
      <c r="AH8" s="124" t="str">
        <f>IF(一般女Ｓ!$D$11="","",一般女Ｓ!$D$11)</f>
        <v/>
      </c>
      <c r="AI8" s="125" t="str">
        <f>IF(一般女Ｓ!$E$11="","",一般女Ｓ!$E$11)</f>
        <v>…</v>
      </c>
      <c r="AJ8" s="124" t="str">
        <f>IF(一般女Ｓ!$F$11="","",一般女Ｓ!$F$11)</f>
        <v/>
      </c>
      <c r="AK8" s="69">
        <v>5</v>
      </c>
      <c r="AL8" s="70" t="str">
        <f>IF(ジュニアＡ女Ｓ!$B$11="","",ジュニアＡ女Ｓ!$B$11)</f>
        <v/>
      </c>
      <c r="AM8" s="70" t="str">
        <f>IF(ジュニアＡ女Ｓ!$C$11="","",ジュニアＡ女Ｓ!$C$11)</f>
        <v/>
      </c>
      <c r="AN8" s="70" t="str">
        <f>IF(ジュニアＡ女Ｓ!$D$11="","",ジュニアＡ女Ｓ!$D$11)</f>
        <v/>
      </c>
      <c r="AO8" s="118" t="str">
        <f>IF(ジュニアＡ女Ｓ!$E$11="","",ジュニアＡ女Ｓ!$E$11)</f>
        <v>…</v>
      </c>
      <c r="AP8" s="70" t="str">
        <f>IF(ジュニアＡ女Ｓ!$F$11="","",ジュニアＡ女Ｓ!$F$11)</f>
        <v/>
      </c>
      <c r="AQ8" s="67">
        <v>5</v>
      </c>
      <c r="AR8" s="68" t="str">
        <f>IF(ジュニアＢ女Ｓ!$B$11="","",ジュニアＢ女Ｓ!$B$11)</f>
        <v/>
      </c>
      <c r="AS8" s="68" t="str">
        <f>IF(ジュニアＢ女Ｓ!$C$11="","",ジュニアＢ女Ｓ!$C$11)</f>
        <v/>
      </c>
      <c r="AT8" s="68" t="str">
        <f>IF(ジュニアＢ女Ｓ!$D$11="","",ジュニアＢ女Ｓ!$D$11)</f>
        <v/>
      </c>
      <c r="AU8" s="119" t="str">
        <f>IF(ジュニアＢ女Ｓ!$E$11="","",ジュニアＢ女Ｓ!$E$11)</f>
        <v>…</v>
      </c>
      <c r="AV8" s="68" t="str">
        <f>IF(ジュニアＢ女Ｓ!$F$11="","",ジュニアＢ女Ｓ!$F$11)</f>
        <v/>
      </c>
      <c r="AW8" s="65">
        <v>5</v>
      </c>
      <c r="AX8" s="66" t="str">
        <f>IF(ジュニアＣ女Ｓ!$B$11="","",ジュニアＣ女Ｓ!$B$11)</f>
        <v/>
      </c>
      <c r="AY8" s="66" t="str">
        <f>IF(ジュニアＣ女Ｓ!$C$11="","",ジュニアＣ女Ｓ!$C$11)</f>
        <v/>
      </c>
      <c r="AZ8" s="66" t="str">
        <f>IF(ジュニアＣ女Ｓ!$D$11="","",ジュニアＣ女Ｓ!$D$11)</f>
        <v/>
      </c>
      <c r="BA8" s="120" t="str">
        <f>IF(ジュニアＣ女Ｓ!$E$11="","",ジュニアＣ女Ｓ!$E$11)</f>
        <v>…</v>
      </c>
      <c r="BB8" s="66" t="str">
        <f>IF(ジュニアＣ女Ｓ!$F$11="","",ジュニアＣ女Ｓ!$F$11)</f>
        <v/>
      </c>
      <c r="BC8" s="63">
        <v>5</v>
      </c>
      <c r="BD8" s="64" t="str">
        <f>IF(ジュニアＤ女S!$B$11="","",ジュニアＤ女S!$B$11)</f>
        <v/>
      </c>
      <c r="BE8" s="64" t="str">
        <f>IF(ジュニアＤ女S!$C$11="","",ジュニアＤ女S!$C$11)</f>
        <v/>
      </c>
      <c r="BF8" s="64" t="str">
        <f>IF(ジュニアＤ女S!$D$11="","",ジュニアＤ女S!$D$11)</f>
        <v/>
      </c>
      <c r="BG8" s="121" t="str">
        <f>IF(ジュニアＤ女S!$E$11="","",ジュニアＤ女S!$E$11)</f>
        <v>…</v>
      </c>
      <c r="BH8" s="64" t="str">
        <f>IF(ジュニアＤ女S!$F$11="","",ジュニアＤ女S!$F$11)</f>
        <v/>
      </c>
    </row>
    <row r="9" spans="1:60" ht="18.75" x14ac:dyDescent="0.15">
      <c r="A9" s="123">
        <v>6</v>
      </c>
      <c r="B9" s="124" t="str">
        <f>IF(一般男Ｓ!$B$12="","",一般男Ｓ!$B$12)</f>
        <v/>
      </c>
      <c r="C9" s="124" t="str">
        <f>IF(一般男Ｓ!$C$12="","",一般男Ｓ!$C$12)</f>
        <v/>
      </c>
      <c r="D9" s="124" t="str">
        <f>IF(一般男Ｓ!$D$12="","",一般男Ｓ!$D$12)</f>
        <v/>
      </c>
      <c r="E9" s="125" t="s">
        <v>162</v>
      </c>
      <c r="F9" s="124" t="str">
        <f>IF(一般男Ｓ!$F$12="","",一般男Ｓ!$F$12)</f>
        <v/>
      </c>
      <c r="G9" s="69">
        <v>6</v>
      </c>
      <c r="H9" s="70" t="str">
        <f>IF(ジュニアA男Ｓ!$B$12="","",ジュニアA男Ｓ!$B$12)</f>
        <v/>
      </c>
      <c r="I9" s="70" t="str">
        <f>IF(ジュニアA男Ｓ!$C$12="","",ジュニアA男Ｓ!$C$12)</f>
        <v/>
      </c>
      <c r="J9" s="70" t="str">
        <f>IF(ジュニアA男Ｓ!$D$12="","",ジュニアA男Ｓ!$D$12)</f>
        <v/>
      </c>
      <c r="K9" s="118" t="str">
        <f>IF(ジュニアA男Ｓ!$E$55="","",ジュニアA男Ｓ!$E$55)</f>
        <v>…</v>
      </c>
      <c r="L9" s="70" t="str">
        <f>IF(ジュニアA男Ｓ!$F$12="","",ジュニアA男Ｓ!$F$12)</f>
        <v/>
      </c>
      <c r="M9" s="67">
        <v>6</v>
      </c>
      <c r="N9" s="68" t="str">
        <f>IF(ジュニアＢ男Ｓ!$B$12="","",ジュニアＢ男Ｓ!$B$12)</f>
        <v/>
      </c>
      <c r="O9" s="68" t="str">
        <f>IF(ジュニアＢ男Ｓ!$C$12="","",ジュニアＢ男Ｓ!$C$12)</f>
        <v/>
      </c>
      <c r="P9" s="68" t="str">
        <f>IF(ジュニアＢ男Ｓ!$D$12="","",ジュニアＢ男Ｓ!$D$12)</f>
        <v/>
      </c>
      <c r="Q9" s="119" t="str">
        <f>IF(ジュニアＢ男Ｓ!$E$12="","",ジュニアＢ男Ｓ!$E$12)</f>
        <v>…</v>
      </c>
      <c r="R9" s="68" t="str">
        <f>IF(ジュニアＢ男Ｓ!$F$12="","",ジュニアＢ男Ｓ!$F$12)</f>
        <v/>
      </c>
      <c r="S9" s="65">
        <v>6</v>
      </c>
      <c r="T9" s="66" t="str">
        <f>IF(ジュニアＣ男Ｓ!$B$12="","",ジュニアＣ男Ｓ!$B$12)</f>
        <v/>
      </c>
      <c r="U9" s="66" t="str">
        <f>IF(ジュニアＣ男Ｓ!$C$12="","",ジュニアＣ男Ｓ!$C$12)</f>
        <v/>
      </c>
      <c r="V9" s="66" t="str">
        <f>IF(ジュニアＣ男Ｓ!$D$12="","",ジュニアＣ男Ｓ!$D$12)</f>
        <v/>
      </c>
      <c r="W9" s="120" t="str">
        <f>IF(ジュニアＣ男Ｓ!$E$12="","",ジュニアＣ男Ｓ!$E$12)</f>
        <v>…</v>
      </c>
      <c r="X9" s="66" t="str">
        <f>IF(ジュニアＣ男Ｓ!$F$12="","",ジュニアＣ男Ｓ!$F$12)</f>
        <v/>
      </c>
      <c r="Y9" s="63">
        <v>6</v>
      </c>
      <c r="Z9" s="64" t="str">
        <f>IF(ジュニアＤ男Ｓ!$B$12="","",ジュニアＤ男Ｓ!$B$12)</f>
        <v/>
      </c>
      <c r="AA9" s="64" t="str">
        <f>IF(ジュニアＤ男Ｓ!$C$12="","",ジュニアＤ男Ｓ!$C$12)</f>
        <v/>
      </c>
      <c r="AB9" s="64" t="str">
        <f>IF(ジュニアＤ男Ｓ!$D$12="","",ジュニアＤ男Ｓ!$D$12)</f>
        <v/>
      </c>
      <c r="AC9" s="121" t="str">
        <f>IF(ジュニアＤ男Ｓ!$E$12="","",ジュニアＤ男Ｓ!$E$12)</f>
        <v>…</v>
      </c>
      <c r="AD9" s="64" t="str">
        <f>IF(ジュニアＤ男Ｓ!$F$12="","",ジュニアＤ男Ｓ!$F$12)</f>
        <v/>
      </c>
      <c r="AE9" s="123">
        <v>6</v>
      </c>
      <c r="AF9" s="124" t="str">
        <f>IF(一般女Ｓ!$B$12="","",一般女Ｓ!$B$12)</f>
        <v/>
      </c>
      <c r="AG9" s="124" t="str">
        <f>IF(一般女Ｓ!$C$12="","",一般女Ｓ!$C$12)</f>
        <v/>
      </c>
      <c r="AH9" s="124" t="str">
        <f>IF(一般女Ｓ!$D$12="","",一般女Ｓ!$D$12)</f>
        <v/>
      </c>
      <c r="AI9" s="125" t="str">
        <f>IF(一般女Ｓ!$E$12="","",一般女Ｓ!$E$12)</f>
        <v>…</v>
      </c>
      <c r="AJ9" s="124" t="str">
        <f>IF(一般女Ｓ!$F$12="","",一般女Ｓ!$F$12)</f>
        <v/>
      </c>
      <c r="AK9" s="69">
        <v>6</v>
      </c>
      <c r="AL9" s="70" t="str">
        <f>IF(ジュニアＡ女Ｓ!$B$12="","",ジュニアＡ女Ｓ!$B$12)</f>
        <v/>
      </c>
      <c r="AM9" s="70" t="str">
        <f>IF(ジュニアＡ女Ｓ!$C$12="","",ジュニアＡ女Ｓ!$C$12)</f>
        <v/>
      </c>
      <c r="AN9" s="70" t="str">
        <f>IF(ジュニアＡ女Ｓ!$D$12="","",ジュニアＡ女Ｓ!$D$12)</f>
        <v/>
      </c>
      <c r="AO9" s="118" t="str">
        <f>IF(ジュニアＡ女Ｓ!$E$12="","",ジュニアＡ女Ｓ!$E$12)</f>
        <v>…</v>
      </c>
      <c r="AP9" s="70" t="str">
        <f>IF(ジュニアＡ女Ｓ!$F$12="","",ジュニアＡ女Ｓ!$F$12)</f>
        <v/>
      </c>
      <c r="AQ9" s="67">
        <v>6</v>
      </c>
      <c r="AR9" s="68" t="str">
        <f>IF(ジュニアＢ女Ｓ!$B$12="","",ジュニアＢ女Ｓ!$B$12)</f>
        <v/>
      </c>
      <c r="AS9" s="68" t="str">
        <f>IF(ジュニアＢ女Ｓ!$C$12="","",ジュニアＢ女Ｓ!$C$12)</f>
        <v/>
      </c>
      <c r="AT9" s="68" t="str">
        <f>IF(ジュニアＢ女Ｓ!$D$12="","",ジュニアＢ女Ｓ!$D$12)</f>
        <v/>
      </c>
      <c r="AU9" s="119" t="str">
        <f>IF(ジュニアＢ女Ｓ!$E$12="","",ジュニアＢ女Ｓ!$E$12)</f>
        <v>…</v>
      </c>
      <c r="AV9" s="68" t="str">
        <f>IF(ジュニアＢ女Ｓ!$F$12="","",ジュニアＢ女Ｓ!$F$12)</f>
        <v/>
      </c>
      <c r="AW9" s="65">
        <v>6</v>
      </c>
      <c r="AX9" s="66" t="str">
        <f>IF(ジュニアＣ女Ｓ!$B$12="","",ジュニアＣ女Ｓ!$B$12)</f>
        <v/>
      </c>
      <c r="AY9" s="66" t="str">
        <f>IF(ジュニアＣ女Ｓ!$C$12="","",ジュニアＣ女Ｓ!$C$12)</f>
        <v/>
      </c>
      <c r="AZ9" s="66" t="str">
        <f>IF(ジュニアＣ女Ｓ!$D$12="","",ジュニアＣ女Ｓ!$D$12)</f>
        <v/>
      </c>
      <c r="BA9" s="120" t="str">
        <f>IF(ジュニアＣ女Ｓ!$E$12="","",ジュニアＣ女Ｓ!$E$12)</f>
        <v>…</v>
      </c>
      <c r="BB9" s="66" t="str">
        <f>IF(ジュニアＣ女Ｓ!$F$12="","",ジュニアＣ女Ｓ!$F$12)</f>
        <v/>
      </c>
      <c r="BC9" s="63">
        <v>6</v>
      </c>
      <c r="BD9" s="64" t="str">
        <f>IF(ジュニアＤ女S!$B$12="","",ジュニアＤ女S!$B$12)</f>
        <v/>
      </c>
      <c r="BE9" s="64" t="str">
        <f>IF(ジュニアＤ女S!$C$12="","",ジュニアＤ女S!$C$12)</f>
        <v/>
      </c>
      <c r="BF9" s="64" t="str">
        <f>IF(ジュニアＤ女S!$D$12="","",ジュニアＤ女S!$D$12)</f>
        <v/>
      </c>
      <c r="BG9" s="121" t="str">
        <f>IF(ジュニアＤ女S!$E$12="","",ジュニアＤ女S!$E$12)</f>
        <v>…</v>
      </c>
      <c r="BH9" s="64" t="str">
        <f>IF(ジュニアＤ女S!$F$12="","",ジュニアＤ女S!$F$12)</f>
        <v/>
      </c>
    </row>
    <row r="10" spans="1:60" ht="18.75" x14ac:dyDescent="0.15">
      <c r="A10" s="123">
        <v>7</v>
      </c>
      <c r="B10" s="124" t="str">
        <f>IF(一般男Ｓ!$B$13="","",一般男Ｓ!$B$13)</f>
        <v/>
      </c>
      <c r="C10" s="124" t="str">
        <f>IF(一般男Ｓ!$C$13="","",一般男Ｓ!$C$13)</f>
        <v/>
      </c>
      <c r="D10" s="124" t="str">
        <f>IF(一般男Ｓ!$D$13="","",一般男Ｓ!$D$13)</f>
        <v/>
      </c>
      <c r="E10" s="125" t="s">
        <v>162</v>
      </c>
      <c r="F10" s="124" t="str">
        <f>IF(一般男Ｓ!$F$13="","",一般男Ｓ!$F$13)</f>
        <v/>
      </c>
      <c r="G10" s="69">
        <v>7</v>
      </c>
      <c r="H10" s="70" t="str">
        <f>IF(ジュニアA男Ｓ!$B$13="","",ジュニアA男Ｓ!$B$13)</f>
        <v/>
      </c>
      <c r="I10" s="70" t="str">
        <f>IF(ジュニアA男Ｓ!$C$13="","",ジュニアA男Ｓ!$C$13)</f>
        <v/>
      </c>
      <c r="J10" s="70" t="str">
        <f>IF(ジュニアA男Ｓ!$D$13="","",ジュニアA男Ｓ!$D$13)</f>
        <v/>
      </c>
      <c r="K10" s="118" t="str">
        <f>IF(ジュニアA男Ｓ!$E$56="","",ジュニアA男Ｓ!$E$56)</f>
        <v>…</v>
      </c>
      <c r="L10" s="70" t="str">
        <f>IF(ジュニアA男Ｓ!$F$13="","",ジュニアA男Ｓ!$F$13)</f>
        <v/>
      </c>
      <c r="M10" s="67">
        <v>7</v>
      </c>
      <c r="N10" s="68" t="str">
        <f>IF(ジュニアＢ男Ｓ!$B$13="","",ジュニアＢ男Ｓ!$B$13)</f>
        <v/>
      </c>
      <c r="O10" s="68" t="str">
        <f>IF(ジュニアＢ男Ｓ!$C$13="","",ジュニアＢ男Ｓ!$C$13)</f>
        <v/>
      </c>
      <c r="P10" s="68" t="str">
        <f>IF(ジュニアＢ男Ｓ!$D$13="","",ジュニアＢ男Ｓ!$D$13)</f>
        <v/>
      </c>
      <c r="Q10" s="119" t="str">
        <f>IF(ジュニアＢ男Ｓ!$E$13="","",ジュニアＢ男Ｓ!$E$13)</f>
        <v>…</v>
      </c>
      <c r="R10" s="68" t="str">
        <f>IF(ジュニアＢ男Ｓ!$F$13="","",ジュニアＢ男Ｓ!$F$13)</f>
        <v/>
      </c>
      <c r="S10" s="65">
        <v>7</v>
      </c>
      <c r="T10" s="66" t="str">
        <f>IF(ジュニアＣ男Ｓ!$B$13="","",ジュニアＣ男Ｓ!$B$13)</f>
        <v/>
      </c>
      <c r="U10" s="66" t="str">
        <f>IF(ジュニアＣ男Ｓ!$C$13="","",ジュニアＣ男Ｓ!$C$13)</f>
        <v/>
      </c>
      <c r="V10" s="66" t="str">
        <f>IF(ジュニアＣ男Ｓ!$D$13="","",ジュニアＣ男Ｓ!$D$13)</f>
        <v/>
      </c>
      <c r="W10" s="120" t="str">
        <f>IF(ジュニアＣ男Ｓ!$E$13="","",ジュニアＣ男Ｓ!$E$13)</f>
        <v>…</v>
      </c>
      <c r="X10" s="66" t="str">
        <f>IF(ジュニアＣ男Ｓ!$F$13="","",ジュニアＣ男Ｓ!$F$13)</f>
        <v/>
      </c>
      <c r="Y10" s="63">
        <v>7</v>
      </c>
      <c r="Z10" s="64" t="str">
        <f>IF(ジュニアＤ男Ｓ!$B$13="","",ジュニアＤ男Ｓ!$B$13)</f>
        <v/>
      </c>
      <c r="AA10" s="64" t="str">
        <f>IF(ジュニアＤ男Ｓ!$C$13="","",ジュニアＤ男Ｓ!$C$13)</f>
        <v/>
      </c>
      <c r="AB10" s="64" t="str">
        <f>IF(ジュニアＤ男Ｓ!$D$13="","",ジュニアＤ男Ｓ!$D$13)</f>
        <v/>
      </c>
      <c r="AC10" s="121" t="str">
        <f>IF(ジュニアＤ男Ｓ!$E$13="","",ジュニアＤ男Ｓ!$E$13)</f>
        <v>…</v>
      </c>
      <c r="AD10" s="64" t="str">
        <f>IF(ジュニアＤ男Ｓ!$F$13="","",ジュニアＤ男Ｓ!$F$13)</f>
        <v/>
      </c>
      <c r="AE10" s="123">
        <v>7</v>
      </c>
      <c r="AF10" s="124" t="str">
        <f>IF(一般女Ｓ!$B$13="","",一般女Ｓ!$B$13)</f>
        <v/>
      </c>
      <c r="AG10" s="124" t="str">
        <f>IF(一般女Ｓ!$C$13="","",一般女Ｓ!$C$13)</f>
        <v/>
      </c>
      <c r="AH10" s="124" t="str">
        <f>IF(一般女Ｓ!$D$13="","",一般女Ｓ!$D$13)</f>
        <v/>
      </c>
      <c r="AI10" s="125" t="str">
        <f>IF(一般女Ｓ!$E$13="","",一般女Ｓ!$E$13)</f>
        <v>…</v>
      </c>
      <c r="AJ10" s="124" t="str">
        <f>IF(一般女Ｓ!$F$13="","",一般女Ｓ!$F$13)</f>
        <v/>
      </c>
      <c r="AK10" s="69">
        <v>7</v>
      </c>
      <c r="AL10" s="70" t="str">
        <f>IF(ジュニアＡ女Ｓ!$B$13="","",ジュニアＡ女Ｓ!$B$13)</f>
        <v/>
      </c>
      <c r="AM10" s="70" t="str">
        <f>IF(ジュニアＡ女Ｓ!$C$13="","",ジュニアＡ女Ｓ!$C$13)</f>
        <v/>
      </c>
      <c r="AN10" s="70" t="str">
        <f>IF(ジュニアＡ女Ｓ!$D$13="","",ジュニアＡ女Ｓ!$D$13)</f>
        <v/>
      </c>
      <c r="AO10" s="118" t="str">
        <f>IF(ジュニアＡ女Ｓ!$E$13="","",ジュニアＡ女Ｓ!$E$13)</f>
        <v>…</v>
      </c>
      <c r="AP10" s="70" t="str">
        <f>IF(ジュニアＡ女Ｓ!$F$13="","",ジュニアＡ女Ｓ!$F$13)</f>
        <v/>
      </c>
      <c r="AQ10" s="67">
        <v>7</v>
      </c>
      <c r="AR10" s="68" t="str">
        <f>IF(ジュニアＢ女Ｓ!$B$13="","",ジュニアＢ女Ｓ!$B$13)</f>
        <v/>
      </c>
      <c r="AS10" s="68" t="str">
        <f>IF(ジュニアＢ女Ｓ!$C$13="","",ジュニアＢ女Ｓ!$C$13)</f>
        <v/>
      </c>
      <c r="AT10" s="68" t="str">
        <f>IF(ジュニアＢ女Ｓ!$D$13="","",ジュニアＢ女Ｓ!$D$13)</f>
        <v/>
      </c>
      <c r="AU10" s="119" t="str">
        <f>IF(ジュニアＢ女Ｓ!$E$13="","",ジュニアＢ女Ｓ!$E$13)</f>
        <v>…</v>
      </c>
      <c r="AV10" s="68" t="str">
        <f>IF(ジュニアＢ女Ｓ!$F$13="","",ジュニアＢ女Ｓ!$F$13)</f>
        <v/>
      </c>
      <c r="AW10" s="65">
        <v>7</v>
      </c>
      <c r="AX10" s="66" t="str">
        <f>IF(ジュニアＣ女Ｓ!$B$13="","",ジュニアＣ女Ｓ!$B$13)</f>
        <v/>
      </c>
      <c r="AY10" s="66" t="str">
        <f>IF(ジュニアＣ女Ｓ!$C$13="","",ジュニアＣ女Ｓ!$C$13)</f>
        <v/>
      </c>
      <c r="AZ10" s="66" t="str">
        <f>IF(ジュニアＣ女Ｓ!$D$13="","",ジュニアＣ女Ｓ!$D$13)</f>
        <v/>
      </c>
      <c r="BA10" s="120" t="str">
        <f>IF(ジュニアＣ女Ｓ!$E$13="","",ジュニアＣ女Ｓ!$E$13)</f>
        <v>…</v>
      </c>
      <c r="BB10" s="66" t="str">
        <f>IF(ジュニアＣ女Ｓ!$F$13="","",ジュニアＣ女Ｓ!$F$13)</f>
        <v/>
      </c>
      <c r="BC10" s="63">
        <v>7</v>
      </c>
      <c r="BD10" s="64" t="str">
        <f>IF(ジュニアＤ女S!$B$13="","",ジュニアＤ女S!$B$13)</f>
        <v/>
      </c>
      <c r="BE10" s="64" t="str">
        <f>IF(ジュニアＤ女S!$C$13="","",ジュニアＤ女S!$C$13)</f>
        <v/>
      </c>
      <c r="BF10" s="64" t="str">
        <f>IF(ジュニアＤ女S!$D$13="","",ジュニアＤ女S!$D$13)</f>
        <v/>
      </c>
      <c r="BG10" s="121" t="str">
        <f>IF(ジュニアＤ女S!$E$13="","",ジュニアＤ女S!$E$13)</f>
        <v>…</v>
      </c>
      <c r="BH10" s="64" t="str">
        <f>IF(ジュニアＤ女S!$F$13="","",ジュニアＤ女S!$F$13)</f>
        <v/>
      </c>
    </row>
    <row r="11" spans="1:60" ht="18.75" x14ac:dyDescent="0.15">
      <c r="A11" s="123">
        <v>8</v>
      </c>
      <c r="B11" s="124" t="str">
        <f>IF(一般男Ｓ!$B$14="","",一般男Ｓ!$B$14)</f>
        <v/>
      </c>
      <c r="C11" s="124" t="str">
        <f>IF(一般男Ｓ!$C$14="","",一般男Ｓ!$C$14)</f>
        <v/>
      </c>
      <c r="D11" s="124" t="str">
        <f>IF(一般男Ｓ!$D$14="","",一般男Ｓ!$D$14)</f>
        <v/>
      </c>
      <c r="E11" s="125" t="s">
        <v>162</v>
      </c>
      <c r="F11" s="124" t="str">
        <f>IF(一般男Ｓ!$F$14="","",一般男Ｓ!$F$14)</f>
        <v/>
      </c>
      <c r="G11" s="69">
        <v>8</v>
      </c>
      <c r="H11" s="70" t="str">
        <f>IF(ジュニアA男Ｓ!$B$14="","",ジュニアA男Ｓ!$B$14)</f>
        <v/>
      </c>
      <c r="I11" s="70" t="str">
        <f>IF(ジュニアA男Ｓ!$C$14="","",ジュニアA男Ｓ!$C$14)</f>
        <v/>
      </c>
      <c r="J11" s="70" t="str">
        <f>IF(ジュニアA男Ｓ!$D$14="","",ジュニアA男Ｓ!$D$14)</f>
        <v/>
      </c>
      <c r="K11" s="118" t="str">
        <f>IF(ジュニアA男Ｓ!$E$57="","",ジュニアA男Ｓ!$E$57)</f>
        <v>…</v>
      </c>
      <c r="L11" s="70" t="str">
        <f>IF(ジュニアA男Ｓ!$F$14="","",ジュニアA男Ｓ!$F$14)</f>
        <v/>
      </c>
      <c r="M11" s="67">
        <v>8</v>
      </c>
      <c r="N11" s="68" t="str">
        <f>IF(ジュニアＢ男Ｓ!$B$14="","",ジュニアＢ男Ｓ!$B$14)</f>
        <v/>
      </c>
      <c r="O11" s="68" t="str">
        <f>IF(ジュニアＢ男Ｓ!$C$14="","",ジュニアＢ男Ｓ!$C$14)</f>
        <v/>
      </c>
      <c r="P11" s="68" t="str">
        <f>IF(ジュニアＢ男Ｓ!$D$14="","",ジュニアＢ男Ｓ!$D$14)</f>
        <v/>
      </c>
      <c r="Q11" s="119" t="str">
        <f>IF(ジュニアＢ男Ｓ!$E$14="","",ジュニアＢ男Ｓ!$E$14)</f>
        <v>…</v>
      </c>
      <c r="R11" s="68" t="str">
        <f>IF(ジュニアＢ男Ｓ!$F$14="","",ジュニアＢ男Ｓ!$F$14)</f>
        <v/>
      </c>
      <c r="S11" s="65">
        <v>8</v>
      </c>
      <c r="T11" s="66" t="str">
        <f>IF(ジュニアＣ男Ｓ!$B$14="","",ジュニアＣ男Ｓ!$B$14)</f>
        <v/>
      </c>
      <c r="U11" s="66" t="str">
        <f>IF(ジュニアＣ男Ｓ!$C$14="","",ジュニアＣ男Ｓ!$C$14)</f>
        <v/>
      </c>
      <c r="V11" s="66" t="str">
        <f>IF(ジュニアＣ男Ｓ!$D$14="","",ジュニアＣ男Ｓ!$D$14)</f>
        <v/>
      </c>
      <c r="W11" s="120" t="str">
        <f>IF(ジュニアＣ男Ｓ!$E$14="","",ジュニアＣ男Ｓ!$E$14)</f>
        <v>…</v>
      </c>
      <c r="X11" s="66" t="str">
        <f>IF(ジュニアＣ男Ｓ!$F$14="","",ジュニアＣ男Ｓ!$F$14)</f>
        <v/>
      </c>
      <c r="Y11" s="63">
        <v>8</v>
      </c>
      <c r="Z11" s="64" t="str">
        <f>IF(ジュニアＤ男Ｓ!$B$14="","",ジュニアＤ男Ｓ!$B$14)</f>
        <v/>
      </c>
      <c r="AA11" s="64" t="str">
        <f>IF(ジュニアＤ男Ｓ!$C$14="","",ジュニアＤ男Ｓ!$C$14)</f>
        <v/>
      </c>
      <c r="AB11" s="64" t="str">
        <f>IF(ジュニアＤ男Ｓ!$D$14="","",ジュニアＤ男Ｓ!$D$14)</f>
        <v/>
      </c>
      <c r="AC11" s="121" t="str">
        <f>IF(ジュニアＤ男Ｓ!$E$14="","",ジュニアＤ男Ｓ!$E$14)</f>
        <v>…</v>
      </c>
      <c r="AD11" s="64" t="str">
        <f>IF(ジュニアＤ男Ｓ!$F$14="","",ジュニアＤ男Ｓ!$F$14)</f>
        <v/>
      </c>
      <c r="AE11" s="123">
        <v>8</v>
      </c>
      <c r="AF11" s="124" t="str">
        <f>IF(一般女Ｓ!$B$14="","",一般女Ｓ!$B$14)</f>
        <v/>
      </c>
      <c r="AG11" s="124" t="str">
        <f>IF(一般女Ｓ!$C$14="","",一般女Ｓ!$C$14)</f>
        <v/>
      </c>
      <c r="AH11" s="124" t="str">
        <f>IF(一般女Ｓ!$D$14="","",一般女Ｓ!$D$14)</f>
        <v/>
      </c>
      <c r="AI11" s="125" t="str">
        <f>IF(一般女Ｓ!$E$14="","",一般女Ｓ!$E$14)</f>
        <v>…</v>
      </c>
      <c r="AJ11" s="124" t="str">
        <f>IF(一般女Ｓ!$F$14="","",一般女Ｓ!$F$14)</f>
        <v/>
      </c>
      <c r="AK11" s="69">
        <v>8</v>
      </c>
      <c r="AL11" s="70" t="str">
        <f>IF(ジュニアＡ女Ｓ!$B$14="","",ジュニアＡ女Ｓ!$B$14)</f>
        <v/>
      </c>
      <c r="AM11" s="70" t="str">
        <f>IF(ジュニアＡ女Ｓ!$C$14="","",ジュニアＡ女Ｓ!$C$14)</f>
        <v/>
      </c>
      <c r="AN11" s="70" t="str">
        <f>IF(ジュニアＡ女Ｓ!$D$14="","",ジュニアＡ女Ｓ!$D$14)</f>
        <v/>
      </c>
      <c r="AO11" s="118" t="str">
        <f>IF(ジュニアＡ女Ｓ!$E$14="","",ジュニアＡ女Ｓ!$E$14)</f>
        <v>…</v>
      </c>
      <c r="AP11" s="70" t="str">
        <f>IF(ジュニアＡ女Ｓ!$F$14="","",ジュニアＡ女Ｓ!$F$14)</f>
        <v/>
      </c>
      <c r="AQ11" s="67">
        <v>8</v>
      </c>
      <c r="AR11" s="68" t="str">
        <f>IF(ジュニアＢ女Ｓ!$B$14="","",ジュニアＢ女Ｓ!$B$14)</f>
        <v/>
      </c>
      <c r="AS11" s="68" t="str">
        <f>IF(ジュニアＢ女Ｓ!$C$14="","",ジュニアＢ女Ｓ!$C$14)</f>
        <v/>
      </c>
      <c r="AT11" s="68" t="str">
        <f>IF(ジュニアＢ女Ｓ!$D$14="","",ジュニアＢ女Ｓ!$D$14)</f>
        <v/>
      </c>
      <c r="AU11" s="119" t="str">
        <f>IF(ジュニアＢ女Ｓ!$E$14="","",ジュニアＢ女Ｓ!$E$14)</f>
        <v>…</v>
      </c>
      <c r="AV11" s="68" t="str">
        <f>IF(ジュニアＢ女Ｓ!$F$14="","",ジュニアＢ女Ｓ!$F$14)</f>
        <v/>
      </c>
      <c r="AW11" s="65">
        <v>8</v>
      </c>
      <c r="AX11" s="66" t="str">
        <f>IF(ジュニアＣ女Ｓ!$B$14="","",ジュニアＣ女Ｓ!$B$14)</f>
        <v/>
      </c>
      <c r="AY11" s="66" t="str">
        <f>IF(ジュニアＣ女Ｓ!$C$14="","",ジュニアＣ女Ｓ!$C$14)</f>
        <v/>
      </c>
      <c r="AZ11" s="66" t="str">
        <f>IF(ジュニアＣ女Ｓ!$D$14="","",ジュニアＣ女Ｓ!$D$14)</f>
        <v/>
      </c>
      <c r="BA11" s="120" t="str">
        <f>IF(ジュニアＣ女Ｓ!$E$14="","",ジュニアＣ女Ｓ!$E$14)</f>
        <v>…</v>
      </c>
      <c r="BB11" s="66" t="str">
        <f>IF(ジュニアＣ女Ｓ!$F$14="","",ジュニアＣ女Ｓ!$F$14)</f>
        <v/>
      </c>
      <c r="BC11" s="63">
        <v>8</v>
      </c>
      <c r="BD11" s="64" t="str">
        <f>IF(ジュニアＤ女S!$B$14="","",ジュニアＤ女S!$B$14)</f>
        <v/>
      </c>
      <c r="BE11" s="64" t="str">
        <f>IF(ジュニアＤ女S!$C$14="","",ジュニアＤ女S!$C$14)</f>
        <v/>
      </c>
      <c r="BF11" s="64" t="str">
        <f>IF(ジュニアＤ女S!$D$14="","",ジュニアＤ女S!$D$14)</f>
        <v/>
      </c>
      <c r="BG11" s="121" t="str">
        <f>IF(ジュニアＤ女S!$E$14="","",ジュニアＤ女S!$E$14)</f>
        <v>…</v>
      </c>
      <c r="BH11" s="64" t="str">
        <f>IF(ジュニアＤ女S!$F$14="","",ジュニアＤ女S!$F$14)</f>
        <v/>
      </c>
    </row>
    <row r="12" spans="1:60" ht="18.75" x14ac:dyDescent="0.15">
      <c r="A12" s="123">
        <v>9</v>
      </c>
      <c r="B12" s="124" t="str">
        <f>IF(一般男Ｓ!$B$15="","",一般男Ｓ!$B$15)</f>
        <v/>
      </c>
      <c r="C12" s="124" t="str">
        <f>IF(一般男Ｓ!$C$15="","",一般男Ｓ!$C$15)</f>
        <v/>
      </c>
      <c r="D12" s="124" t="str">
        <f>IF(一般男Ｓ!$D$15="","",一般男Ｓ!$D$15)</f>
        <v/>
      </c>
      <c r="E12" s="125" t="s">
        <v>162</v>
      </c>
      <c r="F12" s="124" t="str">
        <f>IF(一般男Ｓ!$F$15="","",一般男Ｓ!$F$15)</f>
        <v/>
      </c>
      <c r="G12" s="69">
        <v>9</v>
      </c>
      <c r="H12" s="70" t="str">
        <f>IF(ジュニアA男Ｓ!$B$15="","",ジュニアA男Ｓ!$B$15)</f>
        <v/>
      </c>
      <c r="I12" s="70" t="str">
        <f>IF(ジュニアA男Ｓ!$C$15="","",ジュニアA男Ｓ!$C$15)</f>
        <v/>
      </c>
      <c r="J12" s="70" t="str">
        <f>IF(ジュニアA男Ｓ!$D$15="","",ジュニアA男Ｓ!$D$15)</f>
        <v/>
      </c>
      <c r="K12" s="118" t="str">
        <f>IF(ジュニアA男Ｓ!$E$58="","",ジュニアA男Ｓ!$E$58)</f>
        <v>…</v>
      </c>
      <c r="L12" s="70" t="str">
        <f>IF(ジュニアA男Ｓ!$F$15="","",ジュニアA男Ｓ!$F$15)</f>
        <v/>
      </c>
      <c r="M12" s="67">
        <v>9</v>
      </c>
      <c r="N12" s="68" t="str">
        <f>IF(ジュニアＢ男Ｓ!$B$15="","",ジュニアＢ男Ｓ!$B$15)</f>
        <v/>
      </c>
      <c r="O12" s="68" t="str">
        <f>IF(ジュニアＢ男Ｓ!$C$15="","",ジュニアＢ男Ｓ!$C$15)</f>
        <v/>
      </c>
      <c r="P12" s="68" t="str">
        <f>IF(ジュニアＢ男Ｓ!$D$15="","",ジュニアＢ男Ｓ!$D$15)</f>
        <v/>
      </c>
      <c r="Q12" s="119" t="str">
        <f>IF(ジュニアＢ男Ｓ!$E$15="","",ジュニアＢ男Ｓ!$E$15)</f>
        <v>…</v>
      </c>
      <c r="R12" s="68" t="str">
        <f>IF(ジュニアＢ男Ｓ!$F$15="","",ジュニアＢ男Ｓ!$F$15)</f>
        <v/>
      </c>
      <c r="S12" s="65">
        <v>9</v>
      </c>
      <c r="T12" s="66" t="str">
        <f>IF(ジュニアＣ男Ｓ!$B$15="","",ジュニアＣ男Ｓ!$B$15)</f>
        <v/>
      </c>
      <c r="U12" s="66" t="str">
        <f>IF(ジュニアＣ男Ｓ!$C$15="","",ジュニアＣ男Ｓ!$C$15)</f>
        <v/>
      </c>
      <c r="V12" s="66" t="str">
        <f>IF(ジュニアＣ男Ｓ!$D$15="","",ジュニアＣ男Ｓ!$D$15)</f>
        <v/>
      </c>
      <c r="W12" s="120" t="str">
        <f>IF(ジュニアＣ男Ｓ!$E$15="","",ジュニアＣ男Ｓ!$E$15)</f>
        <v>…</v>
      </c>
      <c r="X12" s="66" t="str">
        <f>IF(ジュニアＣ男Ｓ!$F$15="","",ジュニアＣ男Ｓ!$F$15)</f>
        <v/>
      </c>
      <c r="Y12" s="63">
        <v>9</v>
      </c>
      <c r="Z12" s="64" t="str">
        <f>IF(ジュニアＤ男Ｓ!$B$15="","",ジュニアＤ男Ｓ!$B$15)</f>
        <v/>
      </c>
      <c r="AA12" s="64" t="str">
        <f>IF(ジュニアＤ男Ｓ!$C$15="","",ジュニアＤ男Ｓ!$C$15)</f>
        <v/>
      </c>
      <c r="AB12" s="64" t="str">
        <f>IF(ジュニアＤ男Ｓ!$D$15="","",ジュニアＤ男Ｓ!$D$15)</f>
        <v/>
      </c>
      <c r="AC12" s="121" t="str">
        <f>IF(ジュニアＤ男Ｓ!$E$15="","",ジュニアＤ男Ｓ!$E$15)</f>
        <v>…</v>
      </c>
      <c r="AD12" s="64" t="str">
        <f>IF(ジュニアＤ男Ｓ!$F$15="","",ジュニアＤ男Ｓ!$F$15)</f>
        <v/>
      </c>
      <c r="AE12" s="123">
        <v>9</v>
      </c>
      <c r="AF12" s="124" t="str">
        <f>IF(一般女Ｓ!$B$15="","",一般女Ｓ!$B$15)</f>
        <v/>
      </c>
      <c r="AG12" s="124" t="str">
        <f>IF(一般女Ｓ!$C$15="","",一般女Ｓ!$C$15)</f>
        <v/>
      </c>
      <c r="AH12" s="124" t="str">
        <f>IF(一般女Ｓ!$D$15="","",一般女Ｓ!$D$15)</f>
        <v/>
      </c>
      <c r="AI12" s="125" t="str">
        <f>IF(一般女Ｓ!$E$15="","",一般女Ｓ!$E$15)</f>
        <v>…</v>
      </c>
      <c r="AJ12" s="124" t="str">
        <f>IF(一般女Ｓ!$F$15="","",一般女Ｓ!$F$15)</f>
        <v/>
      </c>
      <c r="AK12" s="69">
        <v>9</v>
      </c>
      <c r="AL12" s="70" t="str">
        <f>IF(ジュニアＡ女Ｓ!$B$15="","",ジュニアＡ女Ｓ!$B$15)</f>
        <v/>
      </c>
      <c r="AM12" s="70" t="str">
        <f>IF(ジュニアＡ女Ｓ!$C$15="","",ジュニアＡ女Ｓ!$C$15)</f>
        <v/>
      </c>
      <c r="AN12" s="70" t="str">
        <f>IF(ジュニアＡ女Ｓ!$D$15="","",ジュニアＡ女Ｓ!$D$15)</f>
        <v/>
      </c>
      <c r="AO12" s="118" t="str">
        <f>IF(ジュニアＡ女Ｓ!$E$15="","",ジュニアＡ女Ｓ!$E$15)</f>
        <v>…</v>
      </c>
      <c r="AP12" s="70" t="str">
        <f>IF(ジュニアＡ女Ｓ!$F$15="","",ジュニアＡ女Ｓ!$F$15)</f>
        <v/>
      </c>
      <c r="AQ12" s="67">
        <v>9</v>
      </c>
      <c r="AR12" s="68" t="str">
        <f>IF(ジュニアＢ女Ｓ!$B$15="","",ジュニアＢ女Ｓ!$B$15)</f>
        <v/>
      </c>
      <c r="AS12" s="68" t="str">
        <f>IF(ジュニアＢ女Ｓ!$C$15="","",ジュニアＢ女Ｓ!$C$15)</f>
        <v/>
      </c>
      <c r="AT12" s="68" t="str">
        <f>IF(ジュニアＢ女Ｓ!$D$15="","",ジュニアＢ女Ｓ!$D$15)</f>
        <v/>
      </c>
      <c r="AU12" s="119" t="str">
        <f>IF(ジュニアＢ女Ｓ!$E$15="","",ジュニアＢ女Ｓ!$E$15)</f>
        <v>…</v>
      </c>
      <c r="AV12" s="68" t="str">
        <f>IF(ジュニアＢ女Ｓ!$F$15="","",ジュニアＢ女Ｓ!$F$15)</f>
        <v/>
      </c>
      <c r="AW12" s="65">
        <v>9</v>
      </c>
      <c r="AX12" s="66" t="str">
        <f>IF(ジュニアＣ女Ｓ!$B$15="","",ジュニアＣ女Ｓ!$B$15)</f>
        <v/>
      </c>
      <c r="AY12" s="66" t="str">
        <f>IF(ジュニアＣ女Ｓ!$C$15="","",ジュニアＣ女Ｓ!$C$15)</f>
        <v/>
      </c>
      <c r="AZ12" s="66" t="str">
        <f>IF(ジュニアＣ女Ｓ!$D$15="","",ジュニアＣ女Ｓ!$D$15)</f>
        <v/>
      </c>
      <c r="BA12" s="120" t="str">
        <f>IF(ジュニアＣ女Ｓ!$E$15="","",ジュニアＣ女Ｓ!$E$15)</f>
        <v>…</v>
      </c>
      <c r="BB12" s="66" t="str">
        <f>IF(ジュニアＣ女Ｓ!$F$15="","",ジュニアＣ女Ｓ!$F$15)</f>
        <v/>
      </c>
      <c r="BC12" s="63">
        <v>9</v>
      </c>
      <c r="BD12" s="64" t="str">
        <f>IF(ジュニアＤ女S!$B$15="","",ジュニアＤ女S!$B$15)</f>
        <v/>
      </c>
      <c r="BE12" s="64" t="str">
        <f>IF(ジュニアＤ女S!$C$15="","",ジュニアＤ女S!$C$15)</f>
        <v/>
      </c>
      <c r="BF12" s="64" t="str">
        <f>IF(ジュニアＤ女S!$D$15="","",ジュニアＤ女S!$D$15)</f>
        <v/>
      </c>
      <c r="BG12" s="121" t="str">
        <f>IF(ジュニアＤ女S!$E$15="","",ジュニアＤ女S!$E$15)</f>
        <v>…</v>
      </c>
      <c r="BH12" s="64" t="str">
        <f>IF(ジュニアＤ女S!$F$15="","",ジュニアＤ女S!$F$15)</f>
        <v/>
      </c>
    </row>
    <row r="13" spans="1:60" ht="18.75" x14ac:dyDescent="0.15">
      <c r="A13" s="123">
        <v>10</v>
      </c>
      <c r="B13" s="124" t="str">
        <f>IF(一般男Ｓ!$B$16="","",一般男Ｓ!$B$16)</f>
        <v/>
      </c>
      <c r="C13" s="124" t="str">
        <f>IF(一般男Ｓ!$C$16="","",一般男Ｓ!$C$16)</f>
        <v/>
      </c>
      <c r="D13" s="124" t="str">
        <f>IF(一般男Ｓ!$D$16="","",一般男Ｓ!$D$16)</f>
        <v/>
      </c>
      <c r="E13" s="125" t="s">
        <v>162</v>
      </c>
      <c r="F13" s="124" t="str">
        <f>IF(一般男Ｓ!$F$16="","",一般男Ｓ!$F$16)</f>
        <v/>
      </c>
      <c r="G13" s="69">
        <v>10</v>
      </c>
      <c r="H13" s="70" t="str">
        <f>IF(ジュニアA男Ｓ!$B$16="","",ジュニアA男Ｓ!$B$16)</f>
        <v/>
      </c>
      <c r="I13" s="70" t="str">
        <f>IF(ジュニアA男Ｓ!$C$16="","",ジュニアA男Ｓ!$C$16)</f>
        <v/>
      </c>
      <c r="J13" s="70" t="str">
        <f>IF(ジュニアA男Ｓ!$D$16="","",ジュニアA男Ｓ!$D$16)</f>
        <v/>
      </c>
      <c r="K13" s="118" t="str">
        <f>IF(ジュニアA男Ｓ!$E$59="","",ジュニアA男Ｓ!$E$59)</f>
        <v>…</v>
      </c>
      <c r="L13" s="70" t="str">
        <f>IF(ジュニアA男Ｓ!$F$16="","",ジュニアA男Ｓ!$F$16)</f>
        <v/>
      </c>
      <c r="M13" s="67">
        <v>10</v>
      </c>
      <c r="N13" s="68" t="str">
        <f>IF(ジュニアＢ男Ｓ!$B$16="","",ジュニアＢ男Ｓ!$B$16)</f>
        <v/>
      </c>
      <c r="O13" s="68" t="str">
        <f>IF(ジュニアＢ男Ｓ!$C$16="","",ジュニアＢ男Ｓ!$C$16)</f>
        <v/>
      </c>
      <c r="P13" s="68" t="str">
        <f>IF(ジュニアＢ男Ｓ!$D$16="","",ジュニアＢ男Ｓ!$D$16)</f>
        <v/>
      </c>
      <c r="Q13" s="119" t="str">
        <f>IF(ジュニアＢ男Ｓ!$E$16="","",ジュニアＢ男Ｓ!$E$16)</f>
        <v>…</v>
      </c>
      <c r="R13" s="68" t="str">
        <f>IF(ジュニアＢ男Ｓ!$F$16="","",ジュニアＢ男Ｓ!$F$16)</f>
        <v/>
      </c>
      <c r="S13" s="65">
        <v>10</v>
      </c>
      <c r="T13" s="66" t="str">
        <f>IF(ジュニアＣ男Ｓ!$B$16="","",ジュニアＣ男Ｓ!$B$16)</f>
        <v/>
      </c>
      <c r="U13" s="66" t="str">
        <f>IF(ジュニアＣ男Ｓ!$C$16="","",ジュニアＣ男Ｓ!$C$16)</f>
        <v/>
      </c>
      <c r="V13" s="66" t="str">
        <f>IF(ジュニアＣ男Ｓ!$D$16="","",ジュニアＣ男Ｓ!$D$16)</f>
        <v/>
      </c>
      <c r="W13" s="120" t="str">
        <f>IF(ジュニアＣ男Ｓ!$E$16="","",ジュニアＣ男Ｓ!$E$16)</f>
        <v>…</v>
      </c>
      <c r="X13" s="66" t="str">
        <f>IF(ジュニアＣ男Ｓ!$F$16="","",ジュニアＣ男Ｓ!$F$16)</f>
        <v/>
      </c>
      <c r="Y13" s="63">
        <v>10</v>
      </c>
      <c r="Z13" s="64" t="str">
        <f>IF(ジュニアＤ男Ｓ!$B$16="","",ジュニアＤ男Ｓ!$B$16)</f>
        <v/>
      </c>
      <c r="AA13" s="64" t="str">
        <f>IF(ジュニアＤ男Ｓ!$C$16="","",ジュニアＤ男Ｓ!$C$16)</f>
        <v/>
      </c>
      <c r="AB13" s="64" t="str">
        <f>IF(ジュニアＤ男Ｓ!$D$16="","",ジュニアＤ男Ｓ!$D$16)</f>
        <v/>
      </c>
      <c r="AC13" s="121" t="str">
        <f>IF(ジュニアＤ男Ｓ!$E$16="","",ジュニアＤ男Ｓ!$E$16)</f>
        <v>…</v>
      </c>
      <c r="AD13" s="64" t="str">
        <f>IF(ジュニアＤ男Ｓ!$F$16="","",ジュニアＤ男Ｓ!$F$16)</f>
        <v/>
      </c>
      <c r="AE13" s="123">
        <v>10</v>
      </c>
      <c r="AF13" s="124" t="str">
        <f>IF(一般女Ｓ!$B$16="","",一般女Ｓ!$B$16)</f>
        <v/>
      </c>
      <c r="AG13" s="124" t="str">
        <f>IF(一般女Ｓ!$C$16="","",一般女Ｓ!$C$16)</f>
        <v/>
      </c>
      <c r="AH13" s="124" t="str">
        <f>IF(一般女Ｓ!$D$16="","",一般女Ｓ!$D$16)</f>
        <v/>
      </c>
      <c r="AI13" s="125" t="str">
        <f>IF(一般女Ｓ!$E$16="","",一般女Ｓ!$E$16)</f>
        <v>…</v>
      </c>
      <c r="AJ13" s="124" t="str">
        <f>IF(一般女Ｓ!$F$16="","",一般女Ｓ!$F$16)</f>
        <v/>
      </c>
      <c r="AK13" s="69">
        <v>10</v>
      </c>
      <c r="AL13" s="70" t="str">
        <f>IF(ジュニアＡ女Ｓ!$B$16="","",ジュニアＡ女Ｓ!$B$16)</f>
        <v/>
      </c>
      <c r="AM13" s="70" t="str">
        <f>IF(ジュニアＡ女Ｓ!$C$16="","",ジュニアＡ女Ｓ!$C$16)</f>
        <v/>
      </c>
      <c r="AN13" s="70" t="str">
        <f>IF(ジュニアＡ女Ｓ!$D$16="","",ジュニアＡ女Ｓ!$D$16)</f>
        <v/>
      </c>
      <c r="AO13" s="118" t="str">
        <f>IF(ジュニアＡ女Ｓ!$E$16="","",ジュニアＡ女Ｓ!$E$16)</f>
        <v>…</v>
      </c>
      <c r="AP13" s="70" t="str">
        <f>IF(ジュニアＡ女Ｓ!$F$16="","",ジュニアＡ女Ｓ!$F$16)</f>
        <v/>
      </c>
      <c r="AQ13" s="67">
        <v>10</v>
      </c>
      <c r="AR13" s="68" t="str">
        <f>IF(ジュニアＢ女Ｓ!$B$16="","",ジュニアＢ女Ｓ!$B$16)</f>
        <v/>
      </c>
      <c r="AS13" s="68" t="str">
        <f>IF(ジュニアＢ女Ｓ!$C$16="","",ジュニアＢ女Ｓ!$C$16)</f>
        <v/>
      </c>
      <c r="AT13" s="68" t="str">
        <f>IF(ジュニアＢ女Ｓ!$D$16="","",ジュニアＢ女Ｓ!$D$16)</f>
        <v/>
      </c>
      <c r="AU13" s="119" t="str">
        <f>IF(ジュニアＢ女Ｓ!$E$16="","",ジュニアＢ女Ｓ!$E$16)</f>
        <v>…</v>
      </c>
      <c r="AV13" s="68" t="str">
        <f>IF(ジュニアＢ女Ｓ!$F$16="","",ジュニアＢ女Ｓ!$F$16)</f>
        <v/>
      </c>
      <c r="AW13" s="65">
        <v>10</v>
      </c>
      <c r="AX13" s="66" t="str">
        <f>IF(ジュニアＣ女Ｓ!$B$16="","",ジュニアＣ女Ｓ!$B$16)</f>
        <v/>
      </c>
      <c r="AY13" s="66" t="str">
        <f>IF(ジュニアＣ女Ｓ!$C$16="","",ジュニアＣ女Ｓ!$C$16)</f>
        <v/>
      </c>
      <c r="AZ13" s="66" t="str">
        <f>IF(ジュニアＣ女Ｓ!$D$16="","",ジュニアＣ女Ｓ!$D$16)</f>
        <v/>
      </c>
      <c r="BA13" s="120" t="str">
        <f>IF(ジュニアＣ女Ｓ!$E$16="","",ジュニアＣ女Ｓ!$E$16)</f>
        <v>…</v>
      </c>
      <c r="BB13" s="66" t="str">
        <f>IF(ジュニアＣ女Ｓ!$F$16="","",ジュニアＣ女Ｓ!$F$16)</f>
        <v/>
      </c>
      <c r="BC13" s="63">
        <v>10</v>
      </c>
      <c r="BD13" s="64" t="str">
        <f>IF(ジュニアＤ女S!$B$16="","",ジュニアＤ女S!$B$16)</f>
        <v/>
      </c>
      <c r="BE13" s="64" t="str">
        <f>IF(ジュニアＤ女S!$C$16="","",ジュニアＤ女S!$C$16)</f>
        <v/>
      </c>
      <c r="BF13" s="64" t="str">
        <f>IF(ジュニアＤ女S!$D$16="","",ジュニアＤ女S!$D$16)</f>
        <v/>
      </c>
      <c r="BG13" s="121" t="str">
        <f>IF(ジュニアＤ女S!$E$16="","",ジュニアＤ女S!$E$16)</f>
        <v>…</v>
      </c>
      <c r="BH13" s="64" t="str">
        <f>IF(ジュニアＤ女S!$F$16="","",ジュニアＤ女S!$F$16)</f>
        <v/>
      </c>
    </row>
    <row r="14" spans="1:60" ht="18.75" x14ac:dyDescent="0.15">
      <c r="A14" s="123">
        <v>11</v>
      </c>
      <c r="B14" s="124" t="str">
        <f>IF(一般男Ｓ!$B$17="","",一般男Ｓ!$B$17)</f>
        <v/>
      </c>
      <c r="C14" s="124" t="str">
        <f>IF(一般男Ｓ!$C$17="","",一般男Ｓ!$C$17)</f>
        <v/>
      </c>
      <c r="D14" s="124" t="str">
        <f>IF(一般男Ｓ!$D$17="","",一般男Ｓ!$D$17)</f>
        <v/>
      </c>
      <c r="E14" s="125" t="s">
        <v>162</v>
      </c>
      <c r="F14" s="124" t="str">
        <f>IF(一般男Ｓ!$F$17="","",一般男Ｓ!$F$17)</f>
        <v/>
      </c>
      <c r="G14" s="69">
        <v>11</v>
      </c>
      <c r="H14" s="70" t="str">
        <f>IF(ジュニアA男Ｓ!$B$17="","",ジュニアA男Ｓ!$B$17)</f>
        <v/>
      </c>
      <c r="I14" s="70" t="str">
        <f>IF(ジュニアA男Ｓ!$C$17="","",ジュニアA男Ｓ!$C$17)</f>
        <v/>
      </c>
      <c r="J14" s="70" t="str">
        <f>IF(ジュニアA男Ｓ!$D$17="","",ジュニアA男Ｓ!$D$17)</f>
        <v/>
      </c>
      <c r="K14" s="118" t="str">
        <f>IF(ジュニアA男Ｓ!$E$60="","",ジュニアA男Ｓ!$E$60)</f>
        <v>…</v>
      </c>
      <c r="L14" s="70" t="str">
        <f>IF(ジュニアA男Ｓ!$F$17="","",ジュニアA男Ｓ!$F$17)</f>
        <v/>
      </c>
      <c r="M14" s="67">
        <v>11</v>
      </c>
      <c r="N14" s="68" t="str">
        <f>IF(ジュニアＢ男Ｓ!$B$17="","",ジュニアＢ男Ｓ!$B$17)</f>
        <v/>
      </c>
      <c r="O14" s="68" t="str">
        <f>IF(ジュニアＢ男Ｓ!$C$17="","",ジュニアＢ男Ｓ!$C$17)</f>
        <v/>
      </c>
      <c r="P14" s="68" t="str">
        <f>IF(ジュニアＢ男Ｓ!$D$17="","",ジュニアＢ男Ｓ!$D$17)</f>
        <v/>
      </c>
      <c r="Q14" s="119" t="str">
        <f>IF(ジュニアＢ男Ｓ!$E$17="","",ジュニアＢ男Ｓ!$E$17)</f>
        <v>…</v>
      </c>
      <c r="R14" s="68" t="str">
        <f>IF(ジュニアＢ男Ｓ!$F$17="","",ジュニアＢ男Ｓ!$F$17)</f>
        <v/>
      </c>
      <c r="S14" s="65">
        <v>11</v>
      </c>
      <c r="T14" s="66" t="str">
        <f>IF(ジュニアＣ男Ｓ!$B$17="","",ジュニアＣ男Ｓ!$B$17)</f>
        <v/>
      </c>
      <c r="U14" s="66" t="str">
        <f>IF(ジュニアＣ男Ｓ!$C$17="","",ジュニアＣ男Ｓ!$C$17)</f>
        <v/>
      </c>
      <c r="V14" s="66" t="str">
        <f>IF(ジュニアＣ男Ｓ!$D$17="","",ジュニアＣ男Ｓ!$D$17)</f>
        <v/>
      </c>
      <c r="W14" s="120" t="str">
        <f>IF(ジュニアＣ男Ｓ!$E$17="","",ジュニアＣ男Ｓ!$E$17)</f>
        <v>…</v>
      </c>
      <c r="X14" s="66" t="str">
        <f>IF(ジュニアＣ男Ｓ!$F$17="","",ジュニアＣ男Ｓ!$F$17)</f>
        <v/>
      </c>
      <c r="Y14" s="63">
        <v>11</v>
      </c>
      <c r="Z14" s="64" t="str">
        <f>IF(ジュニアＤ男Ｓ!$B$17="","",ジュニアＤ男Ｓ!$B$17)</f>
        <v/>
      </c>
      <c r="AA14" s="64" t="str">
        <f>IF(ジュニアＤ男Ｓ!$C$17="","",ジュニアＤ男Ｓ!$C$17)</f>
        <v/>
      </c>
      <c r="AB14" s="64" t="str">
        <f>IF(ジュニアＤ男Ｓ!$D$17="","",ジュニアＤ男Ｓ!$D$17)</f>
        <v/>
      </c>
      <c r="AC14" s="121" t="str">
        <f>IF(ジュニアＤ男Ｓ!$E$17="","",ジュニアＤ男Ｓ!$E$17)</f>
        <v>…</v>
      </c>
      <c r="AD14" s="64" t="str">
        <f>IF(ジュニアＤ男Ｓ!$F$17="","",ジュニアＤ男Ｓ!$F$17)</f>
        <v/>
      </c>
      <c r="AE14" s="123">
        <v>11</v>
      </c>
      <c r="AF14" s="124" t="str">
        <f>IF(一般女Ｓ!$B$17="","",一般女Ｓ!$B$17)</f>
        <v/>
      </c>
      <c r="AG14" s="124" t="str">
        <f>IF(一般女Ｓ!$C$17="","",一般女Ｓ!$C$17)</f>
        <v/>
      </c>
      <c r="AH14" s="124" t="str">
        <f>IF(一般女Ｓ!$D$17="","",一般女Ｓ!$D$17)</f>
        <v/>
      </c>
      <c r="AI14" s="125" t="str">
        <f>IF(一般女Ｓ!$E$17="","",一般女Ｓ!$E$17)</f>
        <v>…</v>
      </c>
      <c r="AJ14" s="124" t="str">
        <f>IF(一般女Ｓ!$F$17="","",一般女Ｓ!$F$17)</f>
        <v/>
      </c>
      <c r="AK14" s="69">
        <v>11</v>
      </c>
      <c r="AL14" s="70" t="str">
        <f>IF(ジュニアＡ女Ｓ!$B$17="","",ジュニアＡ女Ｓ!$B$17)</f>
        <v/>
      </c>
      <c r="AM14" s="70" t="str">
        <f>IF(ジュニアＡ女Ｓ!$C$17="","",ジュニアＡ女Ｓ!$C$17)</f>
        <v/>
      </c>
      <c r="AN14" s="70" t="str">
        <f>IF(ジュニアＡ女Ｓ!$D$17="","",ジュニアＡ女Ｓ!$D$17)</f>
        <v/>
      </c>
      <c r="AO14" s="118" t="str">
        <f>IF(ジュニアＡ女Ｓ!$E$17="","",ジュニアＡ女Ｓ!$E$17)</f>
        <v>…</v>
      </c>
      <c r="AP14" s="70" t="str">
        <f>IF(ジュニアＡ女Ｓ!$F$17="","",ジュニアＡ女Ｓ!$F$17)</f>
        <v/>
      </c>
      <c r="AQ14" s="67">
        <v>11</v>
      </c>
      <c r="AR14" s="68" t="str">
        <f>IF(ジュニアＢ女Ｓ!$B$17="","",ジュニアＢ女Ｓ!$B$17)</f>
        <v/>
      </c>
      <c r="AS14" s="68" t="str">
        <f>IF(ジュニアＢ女Ｓ!$C$17="","",ジュニアＢ女Ｓ!$C$17)</f>
        <v/>
      </c>
      <c r="AT14" s="68" t="str">
        <f>IF(ジュニアＢ女Ｓ!$D$17="","",ジュニアＢ女Ｓ!$D$17)</f>
        <v/>
      </c>
      <c r="AU14" s="119" t="str">
        <f>IF(ジュニアＢ女Ｓ!$E$17="","",ジュニアＢ女Ｓ!$E$17)</f>
        <v>…</v>
      </c>
      <c r="AV14" s="68" t="str">
        <f>IF(ジュニアＢ女Ｓ!$F$17="","",ジュニアＢ女Ｓ!$F$17)</f>
        <v/>
      </c>
      <c r="AW14" s="65">
        <v>11</v>
      </c>
      <c r="AX14" s="66" t="str">
        <f>IF(ジュニアＣ女Ｓ!$B$17="","",ジュニアＣ女Ｓ!$B$17)</f>
        <v/>
      </c>
      <c r="AY14" s="66" t="str">
        <f>IF(ジュニアＣ女Ｓ!$C$17="","",ジュニアＣ女Ｓ!$C$17)</f>
        <v/>
      </c>
      <c r="AZ14" s="66" t="str">
        <f>IF(ジュニアＣ女Ｓ!$D$17="","",ジュニアＣ女Ｓ!$D$17)</f>
        <v/>
      </c>
      <c r="BA14" s="120" t="str">
        <f>IF(ジュニアＣ女Ｓ!$E$17="","",ジュニアＣ女Ｓ!$E$17)</f>
        <v>…</v>
      </c>
      <c r="BB14" s="66" t="str">
        <f>IF(ジュニアＣ女Ｓ!$F$17="","",ジュニアＣ女Ｓ!$F$17)</f>
        <v/>
      </c>
      <c r="BC14" s="63">
        <v>11</v>
      </c>
      <c r="BD14" s="64" t="str">
        <f>IF(ジュニアＤ女S!$B$17="","",ジュニアＤ女S!$B$17)</f>
        <v/>
      </c>
      <c r="BE14" s="64" t="str">
        <f>IF(ジュニアＤ女S!$C$17="","",ジュニアＤ女S!$C$17)</f>
        <v/>
      </c>
      <c r="BF14" s="64" t="str">
        <f>IF(ジュニアＤ女S!$D$17="","",ジュニアＤ女S!$D$17)</f>
        <v/>
      </c>
      <c r="BG14" s="121" t="str">
        <f>IF(ジュニアＤ女S!$E$17="","",ジュニアＤ女S!$E$17)</f>
        <v>…</v>
      </c>
      <c r="BH14" s="64" t="str">
        <f>IF(ジュニアＤ女S!$F$17="","",ジュニアＤ女S!$F$17)</f>
        <v/>
      </c>
    </row>
    <row r="15" spans="1:60" ht="18.75" x14ac:dyDescent="0.15">
      <c r="A15" s="123">
        <v>12</v>
      </c>
      <c r="B15" s="124" t="str">
        <f>IF(一般男Ｓ!$B$18="","",一般男Ｓ!$B$18)</f>
        <v/>
      </c>
      <c r="C15" s="124" t="str">
        <f>IF(一般男Ｓ!$C$18="","",一般男Ｓ!$C$18)</f>
        <v/>
      </c>
      <c r="D15" s="124" t="str">
        <f>IF(一般男Ｓ!$D$18="","",一般男Ｓ!$D$18)</f>
        <v/>
      </c>
      <c r="E15" s="125" t="s">
        <v>162</v>
      </c>
      <c r="F15" s="124" t="str">
        <f>IF(一般男Ｓ!$F$18="","",一般男Ｓ!$F$18)</f>
        <v/>
      </c>
      <c r="G15" s="69">
        <v>12</v>
      </c>
      <c r="H15" s="70" t="str">
        <f>IF(ジュニアA男Ｓ!$B$18="","",ジュニアA男Ｓ!$B$18)</f>
        <v/>
      </c>
      <c r="I15" s="70" t="str">
        <f>IF(ジュニアA男Ｓ!$C$18="","",ジュニアA男Ｓ!$C$18)</f>
        <v/>
      </c>
      <c r="J15" s="70" t="str">
        <f>IF(ジュニアA男Ｓ!$D$18="","",ジュニアA男Ｓ!$D$18)</f>
        <v/>
      </c>
      <c r="K15" s="118" t="str">
        <f>IF(ジュニアA男Ｓ!$E$61="","",ジュニアA男Ｓ!$E$61)</f>
        <v>…</v>
      </c>
      <c r="L15" s="70" t="str">
        <f>IF(ジュニアA男Ｓ!$F$18="","",ジュニアA男Ｓ!$F$18)</f>
        <v/>
      </c>
      <c r="M15" s="67">
        <v>12</v>
      </c>
      <c r="N15" s="68" t="str">
        <f>IF(ジュニアＢ男Ｓ!$B$18="","",ジュニアＢ男Ｓ!$B$18)</f>
        <v/>
      </c>
      <c r="O15" s="68" t="str">
        <f>IF(ジュニアＢ男Ｓ!$C$18="","",ジュニアＢ男Ｓ!$C$18)</f>
        <v/>
      </c>
      <c r="P15" s="68" t="str">
        <f>IF(ジュニアＢ男Ｓ!$D$18="","",ジュニアＢ男Ｓ!$D$18)</f>
        <v/>
      </c>
      <c r="Q15" s="119" t="str">
        <f>IF(ジュニアＢ男Ｓ!$E$18="","",ジュニアＢ男Ｓ!$E$18)</f>
        <v>…</v>
      </c>
      <c r="R15" s="68" t="str">
        <f>IF(ジュニアＢ男Ｓ!$F$18="","",ジュニアＢ男Ｓ!$F$18)</f>
        <v/>
      </c>
      <c r="S15" s="65">
        <v>12</v>
      </c>
      <c r="T15" s="66" t="str">
        <f>IF(ジュニアＣ男Ｓ!$B$18="","",ジュニアＣ男Ｓ!$B$18)</f>
        <v/>
      </c>
      <c r="U15" s="66" t="str">
        <f>IF(ジュニアＣ男Ｓ!$C$18="","",ジュニアＣ男Ｓ!$C$18)</f>
        <v/>
      </c>
      <c r="V15" s="66" t="str">
        <f>IF(ジュニアＣ男Ｓ!$D$18="","",ジュニアＣ男Ｓ!$D$18)</f>
        <v/>
      </c>
      <c r="W15" s="120" t="str">
        <f>IF(ジュニアＣ男Ｓ!$E$18="","",ジュニアＣ男Ｓ!$E$18)</f>
        <v>…</v>
      </c>
      <c r="X15" s="66" t="str">
        <f>IF(ジュニアＣ男Ｓ!$F$18="","",ジュニアＣ男Ｓ!$F$18)</f>
        <v/>
      </c>
      <c r="Y15" s="63">
        <v>12</v>
      </c>
      <c r="Z15" s="64" t="str">
        <f>IF(ジュニアＤ男Ｓ!$B$18="","",ジュニアＤ男Ｓ!$B$18)</f>
        <v/>
      </c>
      <c r="AA15" s="64" t="str">
        <f>IF(ジュニアＤ男Ｓ!$C$18="","",ジュニアＤ男Ｓ!$C$18)</f>
        <v/>
      </c>
      <c r="AB15" s="64" t="str">
        <f>IF(ジュニアＤ男Ｓ!$D$18="","",ジュニアＤ男Ｓ!$D$18)</f>
        <v/>
      </c>
      <c r="AC15" s="121" t="str">
        <f>IF(ジュニアＤ男Ｓ!$E$18="","",ジュニアＤ男Ｓ!$E$18)</f>
        <v>…</v>
      </c>
      <c r="AD15" s="64" t="str">
        <f>IF(ジュニアＤ男Ｓ!$F$18="","",ジュニアＤ男Ｓ!$F$18)</f>
        <v/>
      </c>
      <c r="AE15" s="123">
        <v>12</v>
      </c>
      <c r="AF15" s="124" t="str">
        <f>IF(一般女Ｓ!$B$18="","",一般女Ｓ!$B$18)</f>
        <v/>
      </c>
      <c r="AG15" s="124" t="str">
        <f>IF(一般女Ｓ!$C$18="","",一般女Ｓ!$C$18)</f>
        <v/>
      </c>
      <c r="AH15" s="124" t="str">
        <f>IF(一般女Ｓ!$D$18="","",一般女Ｓ!$D$18)</f>
        <v/>
      </c>
      <c r="AI15" s="125" t="str">
        <f>IF(一般女Ｓ!$E$18="","",一般女Ｓ!$E$18)</f>
        <v>…</v>
      </c>
      <c r="AJ15" s="124" t="str">
        <f>IF(一般女Ｓ!$F$18="","",一般女Ｓ!$F$18)</f>
        <v/>
      </c>
      <c r="AK15" s="69">
        <v>12</v>
      </c>
      <c r="AL15" s="70" t="str">
        <f>IF(ジュニアＡ女Ｓ!$B$18="","",ジュニアＡ女Ｓ!$B$18)</f>
        <v/>
      </c>
      <c r="AM15" s="70" t="str">
        <f>IF(ジュニアＡ女Ｓ!$C$18="","",ジュニアＡ女Ｓ!$C$18)</f>
        <v/>
      </c>
      <c r="AN15" s="70" t="str">
        <f>IF(ジュニアＡ女Ｓ!$D$18="","",ジュニアＡ女Ｓ!$D$18)</f>
        <v/>
      </c>
      <c r="AO15" s="118" t="str">
        <f>IF(ジュニアＡ女Ｓ!$E$18="","",ジュニアＡ女Ｓ!$E$18)</f>
        <v>…</v>
      </c>
      <c r="AP15" s="70" t="str">
        <f>IF(ジュニアＡ女Ｓ!$F$18="","",ジュニアＡ女Ｓ!$F$18)</f>
        <v/>
      </c>
      <c r="AQ15" s="67">
        <v>12</v>
      </c>
      <c r="AR15" s="68" t="str">
        <f>IF(ジュニアＢ女Ｓ!$B$18="","",ジュニアＢ女Ｓ!$B$18)</f>
        <v/>
      </c>
      <c r="AS15" s="68" t="str">
        <f>IF(ジュニアＢ女Ｓ!$C$18="","",ジュニアＢ女Ｓ!$C$18)</f>
        <v/>
      </c>
      <c r="AT15" s="68" t="str">
        <f>IF(ジュニアＢ女Ｓ!$D$18="","",ジュニアＢ女Ｓ!$D$18)</f>
        <v/>
      </c>
      <c r="AU15" s="119" t="str">
        <f>IF(ジュニアＢ女Ｓ!$E$18="","",ジュニアＢ女Ｓ!$E$18)</f>
        <v>…</v>
      </c>
      <c r="AV15" s="68" t="str">
        <f>IF(ジュニアＢ女Ｓ!$F$18="","",ジュニアＢ女Ｓ!$F$18)</f>
        <v/>
      </c>
      <c r="AW15" s="65">
        <v>12</v>
      </c>
      <c r="AX15" s="66" t="str">
        <f>IF(ジュニアＣ女Ｓ!$B$18="","",ジュニアＣ女Ｓ!$B$18)</f>
        <v/>
      </c>
      <c r="AY15" s="66" t="str">
        <f>IF(ジュニアＣ女Ｓ!$C$18="","",ジュニアＣ女Ｓ!$C$18)</f>
        <v/>
      </c>
      <c r="AZ15" s="66" t="str">
        <f>IF(ジュニアＣ女Ｓ!$D$18="","",ジュニアＣ女Ｓ!$D$18)</f>
        <v/>
      </c>
      <c r="BA15" s="120" t="str">
        <f>IF(ジュニアＣ女Ｓ!$E$18="","",ジュニアＣ女Ｓ!$E$18)</f>
        <v>…</v>
      </c>
      <c r="BB15" s="66" t="str">
        <f>IF(ジュニアＣ女Ｓ!$F$18="","",ジュニアＣ女Ｓ!$F$18)</f>
        <v/>
      </c>
      <c r="BC15" s="63">
        <v>12</v>
      </c>
      <c r="BD15" s="64" t="str">
        <f>IF(ジュニアＤ女S!$B$18="","",ジュニアＤ女S!$B$18)</f>
        <v/>
      </c>
      <c r="BE15" s="64" t="str">
        <f>IF(ジュニアＤ女S!$C$18="","",ジュニアＤ女S!$C$18)</f>
        <v/>
      </c>
      <c r="BF15" s="64" t="str">
        <f>IF(ジュニアＤ女S!$D$18="","",ジュニアＤ女S!$D$18)</f>
        <v/>
      </c>
      <c r="BG15" s="121" t="str">
        <f>IF(ジュニアＤ女S!$E$18="","",ジュニアＤ女S!$E$18)</f>
        <v>…</v>
      </c>
      <c r="BH15" s="64" t="str">
        <f>IF(ジュニアＤ女S!$F$18="","",ジュニアＤ女S!$F$18)</f>
        <v/>
      </c>
    </row>
    <row r="16" spans="1:60" ht="18.75" x14ac:dyDescent="0.15">
      <c r="A16" s="123">
        <v>13</v>
      </c>
      <c r="B16" s="124" t="str">
        <f>IF(一般男Ｓ!$B$19="","",一般男Ｓ!$B$19)</f>
        <v/>
      </c>
      <c r="C16" s="124" t="str">
        <f>IF(一般男Ｓ!$C$19="","",一般男Ｓ!$C$19)</f>
        <v/>
      </c>
      <c r="D16" s="124" t="str">
        <f>IF(一般男Ｓ!$D$19="","",一般男Ｓ!$D$19)</f>
        <v/>
      </c>
      <c r="E16" s="125" t="s">
        <v>162</v>
      </c>
      <c r="F16" s="124" t="str">
        <f>IF(一般男Ｓ!$F$19="","",一般男Ｓ!$F$19)</f>
        <v/>
      </c>
      <c r="G16" s="69">
        <v>13</v>
      </c>
      <c r="H16" s="70" t="str">
        <f>IF(ジュニアA男Ｓ!$B$19="","",ジュニアA男Ｓ!$B$19)</f>
        <v/>
      </c>
      <c r="I16" s="70" t="str">
        <f>IF(ジュニアA男Ｓ!$C$19="","",ジュニアA男Ｓ!$C$19)</f>
        <v/>
      </c>
      <c r="J16" s="70" t="str">
        <f>IF(ジュニアA男Ｓ!$D$19="","",ジュニアA男Ｓ!$D$19)</f>
        <v/>
      </c>
      <c r="K16" s="118" t="str">
        <f>IF(ジュニアA男Ｓ!$E$62="","",ジュニアA男Ｓ!$E$62)</f>
        <v>…</v>
      </c>
      <c r="L16" s="70" t="str">
        <f>IF(ジュニアA男Ｓ!$F$19="","",ジュニアA男Ｓ!$F$19)</f>
        <v/>
      </c>
      <c r="M16" s="67">
        <v>13</v>
      </c>
      <c r="N16" s="68" t="str">
        <f>IF(ジュニアＢ男Ｓ!$B$19="","",ジュニアＢ男Ｓ!$B$19)</f>
        <v/>
      </c>
      <c r="O16" s="68" t="str">
        <f>IF(ジュニアＢ男Ｓ!$C$19="","",ジュニアＢ男Ｓ!$C$19)</f>
        <v/>
      </c>
      <c r="P16" s="68" t="str">
        <f>IF(ジュニアＢ男Ｓ!$D$19="","",ジュニアＢ男Ｓ!$D$19)</f>
        <v/>
      </c>
      <c r="Q16" s="119" t="str">
        <f>IF(ジュニアＢ男Ｓ!$E$19="","",ジュニアＢ男Ｓ!$E$19)</f>
        <v>…</v>
      </c>
      <c r="R16" s="68" t="str">
        <f>IF(ジュニアＢ男Ｓ!$F$19="","",ジュニアＢ男Ｓ!$F$19)</f>
        <v/>
      </c>
      <c r="S16" s="65">
        <v>13</v>
      </c>
      <c r="T16" s="66" t="str">
        <f>IF(ジュニアＣ男Ｓ!$B$19="","",ジュニアＣ男Ｓ!$B$19)</f>
        <v/>
      </c>
      <c r="U16" s="66" t="str">
        <f>IF(ジュニアＣ男Ｓ!$C$19="","",ジュニアＣ男Ｓ!$C$19)</f>
        <v/>
      </c>
      <c r="V16" s="66" t="str">
        <f>IF(ジュニアＣ男Ｓ!$D$19="","",ジュニアＣ男Ｓ!$D$19)</f>
        <v/>
      </c>
      <c r="W16" s="120" t="str">
        <f>IF(ジュニアＣ男Ｓ!$E$19="","",ジュニアＣ男Ｓ!$E$19)</f>
        <v>…</v>
      </c>
      <c r="X16" s="66" t="str">
        <f>IF(ジュニアＣ男Ｓ!$F$19="","",ジュニアＣ男Ｓ!$F$19)</f>
        <v/>
      </c>
      <c r="Y16" s="63">
        <v>13</v>
      </c>
      <c r="Z16" s="64" t="str">
        <f>IF(ジュニアＤ男Ｓ!$B$19="","",ジュニアＤ男Ｓ!$B$19)</f>
        <v/>
      </c>
      <c r="AA16" s="64" t="str">
        <f>IF(ジュニアＤ男Ｓ!$C$19="","",ジュニアＤ男Ｓ!$C$19)</f>
        <v/>
      </c>
      <c r="AB16" s="64" t="str">
        <f>IF(ジュニアＤ男Ｓ!$D$19="","",ジュニアＤ男Ｓ!$D$19)</f>
        <v/>
      </c>
      <c r="AC16" s="121" t="str">
        <f>IF(ジュニアＤ男Ｓ!$E$19="","",ジュニアＤ男Ｓ!$E$19)</f>
        <v>…</v>
      </c>
      <c r="AD16" s="64" t="str">
        <f>IF(ジュニアＤ男Ｓ!$F$19="","",ジュニアＤ男Ｓ!$F$19)</f>
        <v/>
      </c>
      <c r="AE16" s="123">
        <v>13</v>
      </c>
      <c r="AF16" s="124" t="str">
        <f>IF(一般女Ｓ!$B$19="","",一般女Ｓ!$B$19)</f>
        <v/>
      </c>
      <c r="AG16" s="124" t="str">
        <f>IF(一般女Ｓ!$C$19="","",一般女Ｓ!$C$19)</f>
        <v/>
      </c>
      <c r="AH16" s="124" t="str">
        <f>IF(一般女Ｓ!$D$19="","",一般女Ｓ!$D$19)</f>
        <v/>
      </c>
      <c r="AI16" s="125" t="str">
        <f>IF(一般女Ｓ!$E$19="","",一般女Ｓ!$E$19)</f>
        <v>…</v>
      </c>
      <c r="AJ16" s="124" t="str">
        <f>IF(一般女Ｓ!$F$19="","",一般女Ｓ!$F$19)</f>
        <v/>
      </c>
      <c r="AK16" s="69">
        <v>13</v>
      </c>
      <c r="AL16" s="70" t="str">
        <f>IF(ジュニアＡ女Ｓ!$B$19="","",ジュニアＡ女Ｓ!$B$19)</f>
        <v/>
      </c>
      <c r="AM16" s="70" t="str">
        <f>IF(ジュニアＡ女Ｓ!$C$19="","",ジュニアＡ女Ｓ!$C$19)</f>
        <v/>
      </c>
      <c r="AN16" s="70" t="str">
        <f>IF(ジュニアＡ女Ｓ!$D$19="","",ジュニアＡ女Ｓ!$D$19)</f>
        <v/>
      </c>
      <c r="AO16" s="118" t="str">
        <f>IF(ジュニアＡ女Ｓ!$E$19="","",ジュニアＡ女Ｓ!$E$19)</f>
        <v>…</v>
      </c>
      <c r="AP16" s="70" t="str">
        <f>IF(ジュニアＡ女Ｓ!$F$19="","",ジュニアＡ女Ｓ!$F$19)</f>
        <v/>
      </c>
      <c r="AQ16" s="67">
        <v>13</v>
      </c>
      <c r="AR16" s="68" t="str">
        <f>IF(ジュニアＢ女Ｓ!$B$19="","",ジュニアＢ女Ｓ!$B$19)</f>
        <v/>
      </c>
      <c r="AS16" s="68" t="str">
        <f>IF(ジュニアＢ女Ｓ!$C$19="","",ジュニアＢ女Ｓ!$C$19)</f>
        <v/>
      </c>
      <c r="AT16" s="68" t="str">
        <f>IF(ジュニアＢ女Ｓ!$D$19="","",ジュニアＢ女Ｓ!$D$19)</f>
        <v/>
      </c>
      <c r="AU16" s="119" t="str">
        <f>IF(ジュニアＢ女Ｓ!$E$19="","",ジュニアＢ女Ｓ!$E$19)</f>
        <v>…</v>
      </c>
      <c r="AV16" s="68" t="str">
        <f>IF(ジュニアＢ女Ｓ!$F$19="","",ジュニアＢ女Ｓ!$F$19)</f>
        <v/>
      </c>
      <c r="AW16" s="65">
        <v>13</v>
      </c>
      <c r="AX16" s="66" t="str">
        <f>IF(ジュニアＣ女Ｓ!$B$19="","",ジュニアＣ女Ｓ!$B$19)</f>
        <v/>
      </c>
      <c r="AY16" s="66" t="str">
        <f>IF(ジュニアＣ女Ｓ!$C$19="","",ジュニアＣ女Ｓ!$C$19)</f>
        <v/>
      </c>
      <c r="AZ16" s="66" t="str">
        <f>IF(ジュニアＣ女Ｓ!$D$19="","",ジュニアＣ女Ｓ!$D$19)</f>
        <v/>
      </c>
      <c r="BA16" s="120" t="str">
        <f>IF(ジュニアＣ女Ｓ!$E$19="","",ジュニアＣ女Ｓ!$E$19)</f>
        <v>…</v>
      </c>
      <c r="BB16" s="66" t="str">
        <f>IF(ジュニアＣ女Ｓ!$F$19="","",ジュニアＣ女Ｓ!$F$19)</f>
        <v/>
      </c>
      <c r="BC16" s="63">
        <v>13</v>
      </c>
      <c r="BD16" s="64" t="str">
        <f>IF(ジュニアＤ女S!$B$19="","",ジュニアＤ女S!$B$19)</f>
        <v/>
      </c>
      <c r="BE16" s="64" t="str">
        <f>IF(ジュニアＤ女S!$C$19="","",ジュニアＤ女S!$C$19)</f>
        <v/>
      </c>
      <c r="BF16" s="64" t="str">
        <f>IF(ジュニアＤ女S!$D$19="","",ジュニアＤ女S!$D$19)</f>
        <v/>
      </c>
      <c r="BG16" s="121" t="str">
        <f>IF(ジュニアＤ女S!$E$19="","",ジュニアＤ女S!$E$19)</f>
        <v>…</v>
      </c>
      <c r="BH16" s="64" t="str">
        <f>IF(ジュニアＤ女S!$F$19="","",ジュニアＤ女S!$F$19)</f>
        <v/>
      </c>
    </row>
    <row r="17" spans="1:60" ht="18.75" x14ac:dyDescent="0.15">
      <c r="A17" s="123">
        <v>14</v>
      </c>
      <c r="B17" s="124" t="str">
        <f>IF(一般男Ｓ!$B$20="","",一般男Ｓ!$B$20)</f>
        <v/>
      </c>
      <c r="C17" s="124" t="str">
        <f>IF(一般男Ｓ!$C$20="","",一般男Ｓ!$C$20)</f>
        <v/>
      </c>
      <c r="D17" s="124" t="str">
        <f>IF(一般男Ｓ!$D$20="","",一般男Ｓ!$D$20)</f>
        <v/>
      </c>
      <c r="E17" s="125" t="s">
        <v>162</v>
      </c>
      <c r="F17" s="124" t="str">
        <f>IF(一般男Ｓ!$F$20="","",一般男Ｓ!$F$20)</f>
        <v/>
      </c>
      <c r="G17" s="69">
        <v>14</v>
      </c>
      <c r="H17" s="70" t="str">
        <f>IF(ジュニアA男Ｓ!$B$20="","",ジュニアA男Ｓ!$B$20)</f>
        <v/>
      </c>
      <c r="I17" s="70" t="str">
        <f>IF(ジュニアA男Ｓ!$C$20="","",ジュニアA男Ｓ!$C$20)</f>
        <v/>
      </c>
      <c r="J17" s="70" t="str">
        <f>IF(ジュニアA男Ｓ!$D$20="","",ジュニアA男Ｓ!$D$20)</f>
        <v/>
      </c>
      <c r="K17" s="118" t="str">
        <f>IF(ジュニアA男Ｓ!$E$63="","",ジュニアA男Ｓ!$E$63)</f>
        <v>…</v>
      </c>
      <c r="L17" s="70" t="str">
        <f>IF(ジュニアA男Ｓ!$F$20="","",ジュニアA男Ｓ!$F$20)</f>
        <v/>
      </c>
      <c r="M17" s="67">
        <v>14</v>
      </c>
      <c r="N17" s="68" t="str">
        <f>IF(ジュニアＢ男Ｓ!$B$20="","",ジュニアＢ男Ｓ!$B$20)</f>
        <v/>
      </c>
      <c r="O17" s="68" t="str">
        <f>IF(ジュニアＢ男Ｓ!$C$20="","",ジュニアＢ男Ｓ!$C$20)</f>
        <v/>
      </c>
      <c r="P17" s="68" t="str">
        <f>IF(ジュニアＢ男Ｓ!$D$20="","",ジュニアＢ男Ｓ!$D$20)</f>
        <v/>
      </c>
      <c r="Q17" s="119" t="str">
        <f>IF(ジュニアＢ男Ｓ!$E$20="","",ジュニアＢ男Ｓ!$E$20)</f>
        <v>…</v>
      </c>
      <c r="R17" s="68" t="str">
        <f>IF(ジュニアＢ男Ｓ!$F$20="","",ジュニアＢ男Ｓ!$F$20)</f>
        <v/>
      </c>
      <c r="S17" s="65">
        <v>14</v>
      </c>
      <c r="T17" s="66" t="str">
        <f>IF(ジュニアＣ男Ｓ!$B$20="","",ジュニアＣ男Ｓ!$B$20)</f>
        <v/>
      </c>
      <c r="U17" s="66" t="str">
        <f>IF(ジュニアＣ男Ｓ!$C$20="","",ジュニアＣ男Ｓ!$C$20)</f>
        <v/>
      </c>
      <c r="V17" s="66" t="str">
        <f>IF(ジュニアＣ男Ｓ!$D$20="","",ジュニアＣ男Ｓ!$D$20)</f>
        <v/>
      </c>
      <c r="W17" s="120" t="str">
        <f>IF(ジュニアＣ男Ｓ!$E$20="","",ジュニアＣ男Ｓ!$E$20)</f>
        <v>…</v>
      </c>
      <c r="X17" s="66" t="str">
        <f>IF(ジュニアＣ男Ｓ!$F$20="","",ジュニアＣ男Ｓ!$F$20)</f>
        <v/>
      </c>
      <c r="Y17" s="63">
        <v>14</v>
      </c>
      <c r="Z17" s="64" t="str">
        <f>IF(ジュニアＤ男Ｓ!$B$20="","",ジュニアＤ男Ｓ!$B$20)</f>
        <v/>
      </c>
      <c r="AA17" s="64" t="str">
        <f>IF(ジュニアＤ男Ｓ!$C$20="","",ジュニアＤ男Ｓ!$C$20)</f>
        <v/>
      </c>
      <c r="AB17" s="64" t="str">
        <f>IF(ジュニアＤ男Ｓ!$D$20="","",ジュニアＤ男Ｓ!$D$20)</f>
        <v/>
      </c>
      <c r="AC17" s="121" t="str">
        <f>IF(ジュニアＤ男Ｓ!$E$20="","",ジュニアＤ男Ｓ!$E$20)</f>
        <v>…</v>
      </c>
      <c r="AD17" s="64" t="str">
        <f>IF(ジュニアＤ男Ｓ!$F$20="","",ジュニアＤ男Ｓ!$F$20)</f>
        <v/>
      </c>
      <c r="AE17" s="123">
        <v>14</v>
      </c>
      <c r="AF17" s="124" t="str">
        <f>IF(一般女Ｓ!$B$20="","",一般女Ｓ!$B$20)</f>
        <v/>
      </c>
      <c r="AG17" s="124" t="str">
        <f>IF(一般女Ｓ!$C$20="","",一般女Ｓ!$C$20)</f>
        <v/>
      </c>
      <c r="AH17" s="124" t="str">
        <f>IF(一般女Ｓ!$D$20="","",一般女Ｓ!$D$20)</f>
        <v/>
      </c>
      <c r="AI17" s="125" t="str">
        <f>IF(一般女Ｓ!$E$20="","",一般女Ｓ!$E$20)</f>
        <v>…</v>
      </c>
      <c r="AJ17" s="124" t="str">
        <f>IF(一般女Ｓ!$F$20="","",一般女Ｓ!$F$20)</f>
        <v/>
      </c>
      <c r="AK17" s="69">
        <v>14</v>
      </c>
      <c r="AL17" s="70" t="str">
        <f>IF(ジュニアＡ女Ｓ!$B$20="","",ジュニアＡ女Ｓ!$B$20)</f>
        <v/>
      </c>
      <c r="AM17" s="70" t="str">
        <f>IF(ジュニアＡ女Ｓ!$C$20="","",ジュニアＡ女Ｓ!$C$20)</f>
        <v/>
      </c>
      <c r="AN17" s="70" t="str">
        <f>IF(ジュニアＡ女Ｓ!$D$20="","",ジュニアＡ女Ｓ!$D$20)</f>
        <v/>
      </c>
      <c r="AO17" s="118" t="str">
        <f>IF(ジュニアＡ女Ｓ!$E$20="","",ジュニアＡ女Ｓ!$E$20)</f>
        <v>…</v>
      </c>
      <c r="AP17" s="70" t="str">
        <f>IF(ジュニアＡ女Ｓ!$F$20="","",ジュニアＡ女Ｓ!$F$20)</f>
        <v/>
      </c>
      <c r="AQ17" s="67">
        <v>14</v>
      </c>
      <c r="AR17" s="68" t="str">
        <f>IF(ジュニアＢ女Ｓ!$B$20="","",ジュニアＢ女Ｓ!$B$20)</f>
        <v/>
      </c>
      <c r="AS17" s="68" t="str">
        <f>IF(ジュニアＢ女Ｓ!$C$20="","",ジュニアＢ女Ｓ!$C$20)</f>
        <v/>
      </c>
      <c r="AT17" s="68" t="str">
        <f>IF(ジュニアＢ女Ｓ!$D$20="","",ジュニアＢ女Ｓ!$D$20)</f>
        <v/>
      </c>
      <c r="AU17" s="119" t="str">
        <f>IF(ジュニアＢ女Ｓ!$E$20="","",ジュニアＢ女Ｓ!$E$20)</f>
        <v>…</v>
      </c>
      <c r="AV17" s="68" t="str">
        <f>IF(ジュニアＢ女Ｓ!$F$20="","",ジュニアＢ女Ｓ!$F$20)</f>
        <v/>
      </c>
      <c r="AW17" s="65">
        <v>14</v>
      </c>
      <c r="AX17" s="66" t="str">
        <f>IF(ジュニアＣ女Ｓ!$B$20="","",ジュニアＣ女Ｓ!$B$20)</f>
        <v/>
      </c>
      <c r="AY17" s="66" t="str">
        <f>IF(ジュニアＣ女Ｓ!$C$20="","",ジュニアＣ女Ｓ!$C$20)</f>
        <v/>
      </c>
      <c r="AZ17" s="66" t="str">
        <f>IF(ジュニアＣ女Ｓ!$D$20="","",ジュニアＣ女Ｓ!$D$20)</f>
        <v/>
      </c>
      <c r="BA17" s="120" t="str">
        <f>IF(ジュニアＣ女Ｓ!$E$20="","",ジュニアＣ女Ｓ!$E$20)</f>
        <v>…</v>
      </c>
      <c r="BB17" s="66" t="str">
        <f>IF(ジュニアＣ女Ｓ!$F$20="","",ジュニアＣ女Ｓ!$F$20)</f>
        <v/>
      </c>
      <c r="BC17" s="63">
        <v>14</v>
      </c>
      <c r="BD17" s="64" t="str">
        <f>IF(ジュニアＤ女S!$B$20="","",ジュニアＤ女S!$B$20)</f>
        <v/>
      </c>
      <c r="BE17" s="64" t="str">
        <f>IF(ジュニアＤ女S!$C$20="","",ジュニアＤ女S!$C$20)</f>
        <v/>
      </c>
      <c r="BF17" s="64" t="str">
        <f>IF(ジュニアＤ女S!$D$20="","",ジュニアＤ女S!$D$20)</f>
        <v/>
      </c>
      <c r="BG17" s="121" t="str">
        <f>IF(ジュニアＤ女S!$E$20="","",ジュニアＤ女S!$E$20)</f>
        <v>…</v>
      </c>
      <c r="BH17" s="64" t="str">
        <f>IF(ジュニアＤ女S!$F$20="","",ジュニアＤ女S!$F$20)</f>
        <v/>
      </c>
    </row>
    <row r="18" spans="1:60" ht="18.75" x14ac:dyDescent="0.15">
      <c r="A18" s="123">
        <v>15</v>
      </c>
      <c r="B18" s="124" t="str">
        <f>IF(一般男Ｓ!$B$21="","",一般男Ｓ!$B$21)</f>
        <v/>
      </c>
      <c r="C18" s="124" t="str">
        <f>IF(一般男Ｓ!$C$21="","",一般男Ｓ!$C$21)</f>
        <v/>
      </c>
      <c r="D18" s="124" t="str">
        <f>IF(一般男Ｓ!$D$21="","",一般男Ｓ!$D$21)</f>
        <v/>
      </c>
      <c r="E18" s="125" t="s">
        <v>162</v>
      </c>
      <c r="F18" s="124" t="str">
        <f>IF(一般男Ｓ!$F$21="","",一般男Ｓ!$F$21)</f>
        <v/>
      </c>
      <c r="G18" s="69">
        <v>15</v>
      </c>
      <c r="H18" s="70" t="str">
        <f>IF(ジュニアA男Ｓ!$B$21="","",ジュニアA男Ｓ!$B$21)</f>
        <v/>
      </c>
      <c r="I18" s="70" t="str">
        <f>IF(ジュニアA男Ｓ!$C$21="","",ジュニアA男Ｓ!$C$21)</f>
        <v/>
      </c>
      <c r="J18" s="70" t="str">
        <f>IF(ジュニアA男Ｓ!$D$21="","",ジュニアA男Ｓ!$D$21)</f>
        <v/>
      </c>
      <c r="K18" s="118" t="str">
        <f>IF(ジュニアA男Ｓ!$E$64="","",ジュニアA男Ｓ!$E$64)</f>
        <v>…</v>
      </c>
      <c r="L18" s="70" t="str">
        <f>IF(ジュニアA男Ｓ!$F$21="","",ジュニアA男Ｓ!$F$21)</f>
        <v/>
      </c>
      <c r="M18" s="67">
        <v>15</v>
      </c>
      <c r="N18" s="68" t="str">
        <f>IF(ジュニアＢ男Ｓ!$B$21="","",ジュニアＢ男Ｓ!$B$21)</f>
        <v/>
      </c>
      <c r="O18" s="68" t="str">
        <f>IF(ジュニアＢ男Ｓ!$C$21="","",ジュニアＢ男Ｓ!$C$21)</f>
        <v/>
      </c>
      <c r="P18" s="68" t="str">
        <f>IF(ジュニアＢ男Ｓ!$D$21="","",ジュニアＢ男Ｓ!$D$21)</f>
        <v/>
      </c>
      <c r="Q18" s="119" t="str">
        <f>IF(ジュニアＢ男Ｓ!$E$21="","",ジュニアＢ男Ｓ!$E$21)</f>
        <v>…</v>
      </c>
      <c r="R18" s="68" t="str">
        <f>IF(ジュニアＢ男Ｓ!$F$21="","",ジュニアＢ男Ｓ!$F$21)</f>
        <v/>
      </c>
      <c r="S18" s="65">
        <v>15</v>
      </c>
      <c r="T18" s="66" t="str">
        <f>IF(ジュニアＣ男Ｓ!$B$21="","",ジュニアＣ男Ｓ!$B$21)</f>
        <v/>
      </c>
      <c r="U18" s="66" t="str">
        <f>IF(ジュニアＣ男Ｓ!$C$21="","",ジュニアＣ男Ｓ!$C$21)</f>
        <v/>
      </c>
      <c r="V18" s="66" t="str">
        <f>IF(ジュニアＣ男Ｓ!$D$21="","",ジュニアＣ男Ｓ!$D$21)</f>
        <v/>
      </c>
      <c r="W18" s="120" t="str">
        <f>IF(ジュニアＣ男Ｓ!$E$21="","",ジュニアＣ男Ｓ!$E$21)</f>
        <v>…</v>
      </c>
      <c r="X18" s="66" t="str">
        <f>IF(ジュニアＣ男Ｓ!$F$21="","",ジュニアＣ男Ｓ!$F$21)</f>
        <v/>
      </c>
      <c r="Y18" s="63">
        <v>15</v>
      </c>
      <c r="Z18" s="64" t="str">
        <f>IF(ジュニアＤ男Ｓ!$B$21="","",ジュニアＤ男Ｓ!$B$21)</f>
        <v/>
      </c>
      <c r="AA18" s="64" t="str">
        <f>IF(ジュニアＤ男Ｓ!$C$21="","",ジュニアＤ男Ｓ!$C$21)</f>
        <v/>
      </c>
      <c r="AB18" s="64" t="str">
        <f>IF(ジュニアＤ男Ｓ!$D$21="","",ジュニアＤ男Ｓ!$D$21)</f>
        <v/>
      </c>
      <c r="AC18" s="121" t="str">
        <f>IF(ジュニアＤ男Ｓ!$E$21="","",ジュニアＤ男Ｓ!$E$21)</f>
        <v>…</v>
      </c>
      <c r="AD18" s="64" t="str">
        <f>IF(ジュニアＤ男Ｓ!$F$21="","",ジュニアＤ男Ｓ!$F$21)</f>
        <v/>
      </c>
      <c r="AE18" s="123">
        <v>15</v>
      </c>
      <c r="AF18" s="124" t="str">
        <f>IF(一般女Ｓ!$B$21="","",一般女Ｓ!$B$21)</f>
        <v/>
      </c>
      <c r="AG18" s="124" t="str">
        <f>IF(一般女Ｓ!$C$21="","",一般女Ｓ!$C$21)</f>
        <v/>
      </c>
      <c r="AH18" s="124" t="str">
        <f>IF(一般女Ｓ!$D$21="","",一般女Ｓ!$D$21)</f>
        <v/>
      </c>
      <c r="AI18" s="125" t="str">
        <f>IF(一般女Ｓ!$E$21="","",一般女Ｓ!$E$21)</f>
        <v>…</v>
      </c>
      <c r="AJ18" s="124" t="str">
        <f>IF(一般女Ｓ!$F$21="","",一般女Ｓ!$F$21)</f>
        <v/>
      </c>
      <c r="AK18" s="69">
        <v>15</v>
      </c>
      <c r="AL18" s="70" t="str">
        <f>IF(ジュニアＡ女Ｓ!$B$21="","",ジュニアＡ女Ｓ!$B$21)</f>
        <v/>
      </c>
      <c r="AM18" s="70" t="str">
        <f>IF(ジュニアＡ女Ｓ!$C$21="","",ジュニアＡ女Ｓ!$C$21)</f>
        <v/>
      </c>
      <c r="AN18" s="70" t="str">
        <f>IF(ジュニアＡ女Ｓ!$D$21="","",ジュニアＡ女Ｓ!$D$21)</f>
        <v/>
      </c>
      <c r="AO18" s="118" t="str">
        <f>IF(ジュニアＡ女Ｓ!$E$21="","",ジュニアＡ女Ｓ!$E$21)</f>
        <v>…</v>
      </c>
      <c r="AP18" s="70" t="str">
        <f>IF(ジュニアＡ女Ｓ!$F$21="","",ジュニアＡ女Ｓ!$F$21)</f>
        <v/>
      </c>
      <c r="AQ18" s="67">
        <v>15</v>
      </c>
      <c r="AR18" s="68" t="str">
        <f>IF(ジュニアＢ女Ｓ!$B$21="","",ジュニアＢ女Ｓ!$B$21)</f>
        <v/>
      </c>
      <c r="AS18" s="68" t="str">
        <f>IF(ジュニアＢ女Ｓ!$C$21="","",ジュニアＢ女Ｓ!$C$21)</f>
        <v/>
      </c>
      <c r="AT18" s="68" t="str">
        <f>IF(ジュニアＢ女Ｓ!$D$21="","",ジュニアＢ女Ｓ!$D$21)</f>
        <v/>
      </c>
      <c r="AU18" s="119" t="str">
        <f>IF(ジュニアＢ女Ｓ!$E$21="","",ジュニアＢ女Ｓ!$E$21)</f>
        <v>…</v>
      </c>
      <c r="AV18" s="68" t="str">
        <f>IF(ジュニアＢ女Ｓ!$F$21="","",ジュニアＢ女Ｓ!$F$21)</f>
        <v/>
      </c>
      <c r="AW18" s="65">
        <v>15</v>
      </c>
      <c r="AX18" s="66" t="str">
        <f>IF(ジュニアＣ女Ｓ!$B$21="","",ジュニアＣ女Ｓ!$B$21)</f>
        <v/>
      </c>
      <c r="AY18" s="66" t="str">
        <f>IF(ジュニアＣ女Ｓ!$C$21="","",ジュニアＣ女Ｓ!$C$21)</f>
        <v/>
      </c>
      <c r="AZ18" s="66" t="str">
        <f>IF(ジュニアＣ女Ｓ!$D$21="","",ジュニアＣ女Ｓ!$D$21)</f>
        <v/>
      </c>
      <c r="BA18" s="120" t="str">
        <f>IF(ジュニアＣ女Ｓ!$E$21="","",ジュニアＣ女Ｓ!$E$21)</f>
        <v>…</v>
      </c>
      <c r="BB18" s="66" t="str">
        <f>IF(ジュニアＣ女Ｓ!$F$21="","",ジュニアＣ女Ｓ!$F$21)</f>
        <v/>
      </c>
      <c r="BC18" s="63">
        <v>15</v>
      </c>
      <c r="BD18" s="64" t="str">
        <f>IF(ジュニアＤ女S!$B$21="","",ジュニアＤ女S!$B$21)</f>
        <v/>
      </c>
      <c r="BE18" s="64" t="str">
        <f>IF(ジュニアＤ女S!$C$21="","",ジュニアＤ女S!$C$21)</f>
        <v/>
      </c>
      <c r="BF18" s="64" t="str">
        <f>IF(ジュニアＤ女S!$D$21="","",ジュニアＤ女S!$D$21)</f>
        <v/>
      </c>
      <c r="BG18" s="121" t="str">
        <f>IF(ジュニアＤ女S!$E$21="","",ジュニアＤ女S!$E$21)</f>
        <v>…</v>
      </c>
      <c r="BH18" s="64" t="str">
        <f>IF(ジュニアＤ女S!$F$21="","",ジュニアＤ女S!$F$21)</f>
        <v/>
      </c>
    </row>
    <row r="19" spans="1:60" ht="18.75" x14ac:dyDescent="0.15">
      <c r="A19" s="123">
        <v>16</v>
      </c>
      <c r="B19" s="124" t="str">
        <f>IF(一般男Ｓ!$B$22="","",一般男Ｓ!$B$22)</f>
        <v/>
      </c>
      <c r="C19" s="124" t="str">
        <f>IF(一般男Ｓ!$C$22="","",一般男Ｓ!$C$22)</f>
        <v/>
      </c>
      <c r="D19" s="124" t="str">
        <f>IF(一般男Ｓ!$D$22="","",一般男Ｓ!$D$22)</f>
        <v/>
      </c>
      <c r="E19" s="125" t="s">
        <v>162</v>
      </c>
      <c r="F19" s="124" t="str">
        <f>IF(一般男Ｓ!$F$22="","",一般男Ｓ!$F$22)</f>
        <v/>
      </c>
      <c r="G19" s="69">
        <v>16</v>
      </c>
      <c r="H19" s="70" t="str">
        <f>IF(ジュニアA男Ｓ!$B$22="","",ジュニアA男Ｓ!$B$22)</f>
        <v/>
      </c>
      <c r="I19" s="70" t="str">
        <f>IF(ジュニアA男Ｓ!$C$22="","",ジュニアA男Ｓ!$C$22)</f>
        <v/>
      </c>
      <c r="J19" s="70" t="str">
        <f>IF(ジュニアA男Ｓ!$D$22="","",ジュニアA男Ｓ!$D$22)</f>
        <v/>
      </c>
      <c r="K19" s="118" t="str">
        <f>IF(ジュニアA男Ｓ!$E$65="","",ジュニアA男Ｓ!$E$65)</f>
        <v>…</v>
      </c>
      <c r="L19" s="70" t="str">
        <f>IF(ジュニアA男Ｓ!$F$22="","",ジュニアA男Ｓ!$F$22)</f>
        <v/>
      </c>
      <c r="M19" s="67">
        <v>16</v>
      </c>
      <c r="N19" s="68" t="str">
        <f>IF(ジュニアＢ男Ｓ!$B$22="","",ジュニアＢ男Ｓ!$B$22)</f>
        <v/>
      </c>
      <c r="O19" s="68" t="str">
        <f>IF(ジュニアＢ男Ｓ!$C$22="","",ジュニアＢ男Ｓ!$C$22)</f>
        <v/>
      </c>
      <c r="P19" s="68" t="str">
        <f>IF(ジュニアＢ男Ｓ!$D$22="","",ジュニアＢ男Ｓ!$D$22)</f>
        <v/>
      </c>
      <c r="Q19" s="119" t="str">
        <f>IF(ジュニアＢ男Ｓ!$E$22="","",ジュニアＢ男Ｓ!$E$22)</f>
        <v>…</v>
      </c>
      <c r="R19" s="68" t="str">
        <f>IF(ジュニアＢ男Ｓ!$F$22="","",ジュニアＢ男Ｓ!$F$22)</f>
        <v/>
      </c>
      <c r="S19" s="65">
        <v>16</v>
      </c>
      <c r="T19" s="66" t="str">
        <f>IF(ジュニアＣ男Ｓ!$B$22="","",ジュニアＣ男Ｓ!$B$22)</f>
        <v/>
      </c>
      <c r="U19" s="66" t="str">
        <f>IF(ジュニアＣ男Ｓ!$C$22="","",ジュニアＣ男Ｓ!$C$22)</f>
        <v/>
      </c>
      <c r="V19" s="66" t="str">
        <f>IF(ジュニアＣ男Ｓ!$D$22="","",ジュニアＣ男Ｓ!$D$22)</f>
        <v/>
      </c>
      <c r="W19" s="120" t="str">
        <f>IF(ジュニアＣ男Ｓ!$E$22="","",ジュニアＣ男Ｓ!$E$22)</f>
        <v>…</v>
      </c>
      <c r="X19" s="66" t="str">
        <f>IF(ジュニアＣ男Ｓ!$F$22="","",ジュニアＣ男Ｓ!$F$22)</f>
        <v/>
      </c>
      <c r="Y19" s="63">
        <v>16</v>
      </c>
      <c r="Z19" s="64" t="str">
        <f>IF(ジュニアＤ男Ｓ!$B$22="","",ジュニアＤ男Ｓ!$B$22)</f>
        <v/>
      </c>
      <c r="AA19" s="64" t="str">
        <f>IF(ジュニアＤ男Ｓ!$C$22="","",ジュニアＤ男Ｓ!$C$22)</f>
        <v/>
      </c>
      <c r="AB19" s="64" t="str">
        <f>IF(ジュニアＤ男Ｓ!$D$22="","",ジュニアＤ男Ｓ!$D$22)</f>
        <v/>
      </c>
      <c r="AC19" s="121" t="str">
        <f>IF(ジュニアＤ男Ｓ!$E$22="","",ジュニアＤ男Ｓ!$E$22)</f>
        <v>…</v>
      </c>
      <c r="AD19" s="64" t="str">
        <f>IF(ジュニアＤ男Ｓ!$F$22="","",ジュニアＤ男Ｓ!$F$22)</f>
        <v/>
      </c>
      <c r="AE19" s="123">
        <v>16</v>
      </c>
      <c r="AF19" s="124" t="str">
        <f>IF(一般女Ｓ!$B$22="","",一般女Ｓ!$B$22)</f>
        <v/>
      </c>
      <c r="AG19" s="124" t="str">
        <f>IF(一般女Ｓ!$C$22="","",一般女Ｓ!$C$22)</f>
        <v/>
      </c>
      <c r="AH19" s="124" t="str">
        <f>IF(一般女Ｓ!$D$22="","",一般女Ｓ!$D$22)</f>
        <v/>
      </c>
      <c r="AI19" s="125" t="str">
        <f>IF(一般女Ｓ!$E$22="","",一般女Ｓ!$E$22)</f>
        <v>…</v>
      </c>
      <c r="AJ19" s="124" t="str">
        <f>IF(一般女Ｓ!$F$22="","",一般女Ｓ!$F$22)</f>
        <v/>
      </c>
      <c r="AK19" s="69">
        <v>16</v>
      </c>
      <c r="AL19" s="70" t="str">
        <f>IF(ジュニアＡ女Ｓ!$B$22="","",ジュニアＡ女Ｓ!$B$22)</f>
        <v/>
      </c>
      <c r="AM19" s="70" t="str">
        <f>IF(ジュニアＡ女Ｓ!$C$22="","",ジュニアＡ女Ｓ!$C$22)</f>
        <v/>
      </c>
      <c r="AN19" s="70" t="str">
        <f>IF(ジュニアＡ女Ｓ!$D$22="","",ジュニアＡ女Ｓ!$D$22)</f>
        <v/>
      </c>
      <c r="AO19" s="118" t="str">
        <f>IF(ジュニアＡ女Ｓ!$E$22="","",ジュニアＡ女Ｓ!$E$22)</f>
        <v>…</v>
      </c>
      <c r="AP19" s="70" t="str">
        <f>IF(ジュニアＡ女Ｓ!$F$22="","",ジュニアＡ女Ｓ!$F$22)</f>
        <v/>
      </c>
      <c r="AQ19" s="67">
        <v>16</v>
      </c>
      <c r="AR19" s="68" t="str">
        <f>IF(ジュニアＢ女Ｓ!$B$22="","",ジュニアＢ女Ｓ!$B$22)</f>
        <v/>
      </c>
      <c r="AS19" s="68" t="str">
        <f>IF(ジュニアＢ女Ｓ!$C$22="","",ジュニアＢ女Ｓ!$C$22)</f>
        <v/>
      </c>
      <c r="AT19" s="68" t="str">
        <f>IF(ジュニアＢ女Ｓ!$D$22="","",ジュニアＢ女Ｓ!$D$22)</f>
        <v/>
      </c>
      <c r="AU19" s="119" t="str">
        <f>IF(ジュニアＢ女Ｓ!$E$22="","",ジュニアＢ女Ｓ!$E$22)</f>
        <v>…</v>
      </c>
      <c r="AV19" s="68" t="str">
        <f>IF(ジュニアＢ女Ｓ!$F$22="","",ジュニアＢ女Ｓ!$F$22)</f>
        <v/>
      </c>
      <c r="AW19" s="65">
        <v>16</v>
      </c>
      <c r="AX19" s="66" t="str">
        <f>IF(ジュニアＣ女Ｓ!$B$22="","",ジュニアＣ女Ｓ!$B$22)</f>
        <v/>
      </c>
      <c r="AY19" s="66" t="str">
        <f>IF(ジュニアＣ女Ｓ!$C$22="","",ジュニアＣ女Ｓ!$C$22)</f>
        <v/>
      </c>
      <c r="AZ19" s="66" t="str">
        <f>IF(ジュニアＣ女Ｓ!$D$22="","",ジュニアＣ女Ｓ!$D$22)</f>
        <v/>
      </c>
      <c r="BA19" s="120" t="str">
        <f>IF(ジュニアＣ女Ｓ!$E$22="","",ジュニアＣ女Ｓ!$E$22)</f>
        <v>…</v>
      </c>
      <c r="BB19" s="66" t="str">
        <f>IF(ジュニアＣ女Ｓ!$F$22="","",ジュニアＣ女Ｓ!$F$22)</f>
        <v/>
      </c>
      <c r="BC19" s="63">
        <v>16</v>
      </c>
      <c r="BD19" s="64" t="str">
        <f>IF(ジュニアＤ女S!$B$22="","",ジュニアＤ女S!$B$22)</f>
        <v/>
      </c>
      <c r="BE19" s="64" t="str">
        <f>IF(ジュニアＤ女S!$C$22="","",ジュニアＤ女S!$C$22)</f>
        <v/>
      </c>
      <c r="BF19" s="64" t="str">
        <f>IF(ジュニアＤ女S!$D$22="","",ジュニアＤ女S!$D$22)</f>
        <v/>
      </c>
      <c r="BG19" s="121" t="str">
        <f>IF(ジュニアＤ女S!$E$22="","",ジュニアＤ女S!$E$22)</f>
        <v>…</v>
      </c>
      <c r="BH19" s="64" t="str">
        <f>IF(ジュニアＤ女S!$F$22="","",ジュニアＤ女S!$F$22)</f>
        <v/>
      </c>
    </row>
    <row r="20" spans="1:60" ht="18.75" x14ac:dyDescent="0.15">
      <c r="A20" s="123">
        <v>17</v>
      </c>
      <c r="B20" s="124" t="str">
        <f>IF(一般男Ｓ!$B$23="","",一般男Ｓ!$B$23)</f>
        <v/>
      </c>
      <c r="C20" s="124" t="str">
        <f>IF(一般男Ｓ!$C$23="","",一般男Ｓ!$C$23)</f>
        <v/>
      </c>
      <c r="D20" s="124" t="str">
        <f>IF(一般男Ｓ!$D$23="","",一般男Ｓ!$D$23)</f>
        <v/>
      </c>
      <c r="E20" s="125" t="s">
        <v>162</v>
      </c>
      <c r="F20" s="124" t="str">
        <f>IF(一般男Ｓ!$F$23="","",一般男Ｓ!$F$23)</f>
        <v/>
      </c>
      <c r="G20" s="69">
        <v>17</v>
      </c>
      <c r="H20" s="70" t="str">
        <f>IF(ジュニアA男Ｓ!$B$23="","",ジュニアA男Ｓ!$B$23)</f>
        <v/>
      </c>
      <c r="I20" s="70" t="str">
        <f>IF(ジュニアA男Ｓ!$C$23="","",ジュニアA男Ｓ!$C$23)</f>
        <v/>
      </c>
      <c r="J20" s="70" t="str">
        <f>IF(ジュニアA男Ｓ!$D$23="","",ジュニアA男Ｓ!$D$23)</f>
        <v/>
      </c>
      <c r="K20" s="118" t="str">
        <f>IF(ジュニアA男Ｓ!$E$66="","",ジュニアA男Ｓ!$E$66)</f>
        <v>…</v>
      </c>
      <c r="L20" s="70" t="str">
        <f>IF(ジュニアA男Ｓ!$F$23="","",ジュニアA男Ｓ!$F$23)</f>
        <v/>
      </c>
      <c r="M20" s="67">
        <v>17</v>
      </c>
      <c r="N20" s="68" t="str">
        <f>IF(ジュニアＢ男Ｓ!$B$23="","",ジュニアＢ男Ｓ!$B$23)</f>
        <v/>
      </c>
      <c r="O20" s="68" t="str">
        <f>IF(ジュニアＢ男Ｓ!$C$23="","",ジュニアＢ男Ｓ!$C$23)</f>
        <v/>
      </c>
      <c r="P20" s="68" t="str">
        <f>IF(ジュニアＢ男Ｓ!$D$23="","",ジュニアＢ男Ｓ!$D$23)</f>
        <v/>
      </c>
      <c r="Q20" s="119" t="str">
        <f>IF(ジュニアＢ男Ｓ!$E$23="","",ジュニアＢ男Ｓ!$E$23)</f>
        <v>…</v>
      </c>
      <c r="R20" s="68" t="str">
        <f>IF(ジュニアＢ男Ｓ!$F$23="","",ジュニアＢ男Ｓ!$F$23)</f>
        <v/>
      </c>
      <c r="S20" s="65">
        <v>17</v>
      </c>
      <c r="T20" s="66" t="str">
        <f>IF(ジュニアＣ男Ｓ!$B$23="","",ジュニアＣ男Ｓ!$B$23)</f>
        <v/>
      </c>
      <c r="U20" s="66" t="str">
        <f>IF(ジュニアＣ男Ｓ!$C$23="","",ジュニアＣ男Ｓ!$C$23)</f>
        <v/>
      </c>
      <c r="V20" s="66" t="str">
        <f>IF(ジュニアＣ男Ｓ!$D$23="","",ジュニアＣ男Ｓ!$D$23)</f>
        <v/>
      </c>
      <c r="W20" s="120" t="str">
        <f>IF(ジュニアＣ男Ｓ!$E$23="","",ジュニアＣ男Ｓ!$E$23)</f>
        <v>…</v>
      </c>
      <c r="X20" s="66" t="str">
        <f>IF(ジュニアＣ男Ｓ!$F$23="","",ジュニアＣ男Ｓ!$F$23)</f>
        <v/>
      </c>
      <c r="Y20" s="63">
        <v>17</v>
      </c>
      <c r="Z20" s="64" t="str">
        <f>IF(ジュニアＤ男Ｓ!$B$23="","",ジュニアＤ男Ｓ!$B$23)</f>
        <v/>
      </c>
      <c r="AA20" s="64" t="str">
        <f>IF(ジュニアＤ男Ｓ!$C$23="","",ジュニアＤ男Ｓ!$C$23)</f>
        <v/>
      </c>
      <c r="AB20" s="64" t="str">
        <f>IF(ジュニアＤ男Ｓ!$D$23="","",ジュニアＤ男Ｓ!$D$23)</f>
        <v/>
      </c>
      <c r="AC20" s="121" t="str">
        <f>IF(ジュニアＤ男Ｓ!$E$23="","",ジュニアＤ男Ｓ!$E$23)</f>
        <v>…</v>
      </c>
      <c r="AD20" s="64" t="str">
        <f>IF(ジュニアＤ男Ｓ!$F$23="","",ジュニアＤ男Ｓ!$F$23)</f>
        <v/>
      </c>
      <c r="AE20" s="123">
        <v>17</v>
      </c>
      <c r="AF20" s="124" t="str">
        <f>IF(一般女Ｓ!$B$23="","",一般女Ｓ!$B$23)</f>
        <v/>
      </c>
      <c r="AG20" s="124" t="str">
        <f>IF(一般女Ｓ!$C$23="","",一般女Ｓ!$C$23)</f>
        <v/>
      </c>
      <c r="AH20" s="124" t="str">
        <f>IF(一般女Ｓ!$D$23="","",一般女Ｓ!$D$23)</f>
        <v/>
      </c>
      <c r="AI20" s="125" t="str">
        <f>IF(一般女Ｓ!$E$23="","",一般女Ｓ!$E$23)</f>
        <v>…</v>
      </c>
      <c r="AJ20" s="124" t="str">
        <f>IF(一般女Ｓ!$F$23="","",一般女Ｓ!$F$23)</f>
        <v/>
      </c>
      <c r="AK20" s="69">
        <v>17</v>
      </c>
      <c r="AL20" s="70" t="str">
        <f>IF(ジュニアＡ女Ｓ!$B$23="","",ジュニアＡ女Ｓ!$B$23)</f>
        <v/>
      </c>
      <c r="AM20" s="70" t="str">
        <f>IF(ジュニアＡ女Ｓ!$C$23="","",ジュニアＡ女Ｓ!$C$23)</f>
        <v/>
      </c>
      <c r="AN20" s="70" t="str">
        <f>IF(ジュニアＡ女Ｓ!$D$23="","",ジュニアＡ女Ｓ!$D$23)</f>
        <v/>
      </c>
      <c r="AO20" s="118" t="str">
        <f>IF(ジュニアＡ女Ｓ!$E$23="","",ジュニアＡ女Ｓ!$E$23)</f>
        <v>…</v>
      </c>
      <c r="AP20" s="70" t="str">
        <f>IF(ジュニアＡ女Ｓ!$F$23="","",ジュニアＡ女Ｓ!$F$23)</f>
        <v/>
      </c>
      <c r="AQ20" s="67">
        <v>17</v>
      </c>
      <c r="AR20" s="68" t="str">
        <f>IF(ジュニアＢ女Ｓ!$B$23="","",ジュニアＢ女Ｓ!$B$23)</f>
        <v/>
      </c>
      <c r="AS20" s="68" t="str">
        <f>IF(ジュニアＢ女Ｓ!$C$23="","",ジュニアＢ女Ｓ!$C$23)</f>
        <v/>
      </c>
      <c r="AT20" s="68" t="str">
        <f>IF(ジュニアＢ女Ｓ!$D$23="","",ジュニアＢ女Ｓ!$D$23)</f>
        <v/>
      </c>
      <c r="AU20" s="119" t="str">
        <f>IF(ジュニアＢ女Ｓ!$E$23="","",ジュニアＢ女Ｓ!$E$23)</f>
        <v>…</v>
      </c>
      <c r="AV20" s="68" t="str">
        <f>IF(ジュニアＢ女Ｓ!$F$23="","",ジュニアＢ女Ｓ!$F$23)</f>
        <v/>
      </c>
      <c r="AW20" s="65">
        <v>17</v>
      </c>
      <c r="AX20" s="66" t="str">
        <f>IF(ジュニアＣ女Ｓ!$B$23="","",ジュニアＣ女Ｓ!$B$23)</f>
        <v/>
      </c>
      <c r="AY20" s="66" t="str">
        <f>IF(ジュニアＣ女Ｓ!$C$23="","",ジュニアＣ女Ｓ!$C$23)</f>
        <v/>
      </c>
      <c r="AZ20" s="66" t="str">
        <f>IF(ジュニアＣ女Ｓ!$D$23="","",ジュニアＣ女Ｓ!$D$23)</f>
        <v/>
      </c>
      <c r="BA20" s="120" t="str">
        <f>IF(ジュニアＣ女Ｓ!$E$23="","",ジュニアＣ女Ｓ!$E$23)</f>
        <v>…</v>
      </c>
      <c r="BB20" s="66" t="str">
        <f>IF(ジュニアＣ女Ｓ!$F$23="","",ジュニアＣ女Ｓ!$F$23)</f>
        <v/>
      </c>
      <c r="BC20" s="63">
        <v>17</v>
      </c>
      <c r="BD20" s="64" t="str">
        <f>IF(ジュニアＤ女S!$B$23="","",ジュニアＤ女S!$B$23)</f>
        <v/>
      </c>
      <c r="BE20" s="64" t="str">
        <f>IF(ジュニアＤ女S!$C$23="","",ジュニアＤ女S!$C$23)</f>
        <v/>
      </c>
      <c r="BF20" s="64" t="str">
        <f>IF(ジュニアＤ女S!$D$23="","",ジュニアＤ女S!$D$23)</f>
        <v/>
      </c>
      <c r="BG20" s="121" t="str">
        <f>IF(ジュニアＤ女S!$E$23="","",ジュニアＤ女S!$E$23)</f>
        <v>…</v>
      </c>
      <c r="BH20" s="64" t="str">
        <f>IF(ジュニアＤ女S!$F$23="","",ジュニアＤ女S!$F$23)</f>
        <v/>
      </c>
    </row>
    <row r="21" spans="1:60" ht="18.75" x14ac:dyDescent="0.15">
      <c r="A21" s="123">
        <v>18</v>
      </c>
      <c r="B21" s="124" t="str">
        <f>IF(一般男Ｓ!$B$24="","",一般男Ｓ!$B$24)</f>
        <v/>
      </c>
      <c r="C21" s="124" t="str">
        <f>IF(一般男Ｓ!$C$24="","",一般男Ｓ!$C$24)</f>
        <v/>
      </c>
      <c r="D21" s="124" t="str">
        <f>IF(一般男Ｓ!$D$24="","",一般男Ｓ!$D$24)</f>
        <v/>
      </c>
      <c r="E21" s="125" t="s">
        <v>162</v>
      </c>
      <c r="F21" s="124" t="str">
        <f>IF(一般男Ｓ!$F$24="","",一般男Ｓ!$F$24)</f>
        <v/>
      </c>
      <c r="G21" s="69">
        <v>18</v>
      </c>
      <c r="H21" s="70" t="str">
        <f>IF(ジュニアA男Ｓ!$B$24="","",ジュニアA男Ｓ!$B$24)</f>
        <v/>
      </c>
      <c r="I21" s="70" t="str">
        <f>IF(ジュニアA男Ｓ!$C$24="","",ジュニアA男Ｓ!$C$24)</f>
        <v/>
      </c>
      <c r="J21" s="70" t="str">
        <f>IF(ジュニアA男Ｓ!$D$24="","",ジュニアA男Ｓ!$D$24)</f>
        <v/>
      </c>
      <c r="K21" s="118" t="str">
        <f>IF(ジュニアA男Ｓ!$E$67="","",ジュニアA男Ｓ!$E$67)</f>
        <v>…</v>
      </c>
      <c r="L21" s="70" t="str">
        <f>IF(ジュニアA男Ｓ!$F$24="","",ジュニアA男Ｓ!$F$24)</f>
        <v/>
      </c>
      <c r="M21" s="67">
        <v>18</v>
      </c>
      <c r="N21" s="68" t="str">
        <f>IF(ジュニアＢ男Ｓ!$B$24="","",ジュニアＢ男Ｓ!$B$24)</f>
        <v/>
      </c>
      <c r="O21" s="68" t="str">
        <f>IF(ジュニアＢ男Ｓ!$C$24="","",ジュニアＢ男Ｓ!$C$24)</f>
        <v/>
      </c>
      <c r="P21" s="68" t="str">
        <f>IF(ジュニアＢ男Ｓ!$D$24="","",ジュニアＢ男Ｓ!$D$24)</f>
        <v/>
      </c>
      <c r="Q21" s="119" t="str">
        <f>IF(ジュニアＢ男Ｓ!$E$24="","",ジュニアＢ男Ｓ!$E$24)</f>
        <v>…</v>
      </c>
      <c r="R21" s="68" t="str">
        <f>IF(ジュニアＢ男Ｓ!$F$24="","",ジュニアＢ男Ｓ!$F$24)</f>
        <v/>
      </c>
      <c r="S21" s="65">
        <v>18</v>
      </c>
      <c r="T21" s="66" t="str">
        <f>IF(ジュニアＣ男Ｓ!$B$24="","",ジュニアＣ男Ｓ!$B$24)</f>
        <v/>
      </c>
      <c r="U21" s="66" t="str">
        <f>IF(ジュニアＣ男Ｓ!$C$24="","",ジュニアＣ男Ｓ!$C$24)</f>
        <v/>
      </c>
      <c r="V21" s="66" t="str">
        <f>IF(ジュニアＣ男Ｓ!$D$24="","",ジュニアＣ男Ｓ!$D$24)</f>
        <v/>
      </c>
      <c r="W21" s="120" t="str">
        <f>IF(ジュニアＣ男Ｓ!$E$24="","",ジュニアＣ男Ｓ!$E$24)</f>
        <v>…</v>
      </c>
      <c r="X21" s="66" t="str">
        <f>IF(ジュニアＣ男Ｓ!$F$24="","",ジュニアＣ男Ｓ!$F$24)</f>
        <v/>
      </c>
      <c r="Y21" s="63">
        <v>18</v>
      </c>
      <c r="Z21" s="64" t="str">
        <f>IF(ジュニアＤ男Ｓ!$B$24="","",ジュニアＤ男Ｓ!$B$24)</f>
        <v/>
      </c>
      <c r="AA21" s="64" t="str">
        <f>IF(ジュニアＤ男Ｓ!$C$24="","",ジュニアＤ男Ｓ!$C$24)</f>
        <v/>
      </c>
      <c r="AB21" s="64" t="str">
        <f>IF(ジュニアＤ男Ｓ!$D$24="","",ジュニアＤ男Ｓ!$D$24)</f>
        <v/>
      </c>
      <c r="AC21" s="121" t="str">
        <f>IF(ジュニアＤ男Ｓ!$E$24="","",ジュニアＤ男Ｓ!$E$24)</f>
        <v>…</v>
      </c>
      <c r="AD21" s="64" t="str">
        <f>IF(ジュニアＤ男Ｓ!$F$24="","",ジュニアＤ男Ｓ!$F$24)</f>
        <v/>
      </c>
      <c r="AE21" s="123">
        <v>18</v>
      </c>
      <c r="AF21" s="124" t="str">
        <f>IF(一般女Ｓ!$B$24="","",一般女Ｓ!$B$24)</f>
        <v/>
      </c>
      <c r="AG21" s="124" t="str">
        <f>IF(一般女Ｓ!$C$24="","",一般女Ｓ!$C$24)</f>
        <v/>
      </c>
      <c r="AH21" s="124" t="str">
        <f>IF(一般女Ｓ!$D$24="","",一般女Ｓ!$D$24)</f>
        <v/>
      </c>
      <c r="AI21" s="125" t="str">
        <f>IF(一般女Ｓ!$E$24="","",一般女Ｓ!$E$24)</f>
        <v>…</v>
      </c>
      <c r="AJ21" s="124" t="str">
        <f>IF(一般女Ｓ!$F$24="","",一般女Ｓ!$F$24)</f>
        <v/>
      </c>
      <c r="AK21" s="69">
        <v>18</v>
      </c>
      <c r="AL21" s="70" t="str">
        <f>IF(ジュニアＡ女Ｓ!$B$24="","",ジュニアＡ女Ｓ!$B$24)</f>
        <v/>
      </c>
      <c r="AM21" s="70" t="str">
        <f>IF(ジュニアＡ女Ｓ!$C$24="","",ジュニアＡ女Ｓ!$C$24)</f>
        <v/>
      </c>
      <c r="AN21" s="70" t="str">
        <f>IF(ジュニアＡ女Ｓ!$D$24="","",ジュニアＡ女Ｓ!$D$24)</f>
        <v/>
      </c>
      <c r="AO21" s="118" t="str">
        <f>IF(ジュニアＡ女Ｓ!$E$24="","",ジュニアＡ女Ｓ!$E$24)</f>
        <v>…</v>
      </c>
      <c r="AP21" s="70" t="str">
        <f>IF(ジュニアＡ女Ｓ!$F$24="","",ジュニアＡ女Ｓ!$F$24)</f>
        <v/>
      </c>
      <c r="AQ21" s="67">
        <v>18</v>
      </c>
      <c r="AR21" s="68" t="str">
        <f>IF(ジュニアＢ女Ｓ!$B$24="","",ジュニアＢ女Ｓ!$B$24)</f>
        <v/>
      </c>
      <c r="AS21" s="68" t="str">
        <f>IF(ジュニアＢ女Ｓ!$C$24="","",ジュニアＢ女Ｓ!$C$24)</f>
        <v/>
      </c>
      <c r="AT21" s="68" t="str">
        <f>IF(ジュニアＢ女Ｓ!$D$24="","",ジュニアＢ女Ｓ!$D$24)</f>
        <v/>
      </c>
      <c r="AU21" s="119" t="str">
        <f>IF(ジュニアＢ女Ｓ!$E$24="","",ジュニアＢ女Ｓ!$E$24)</f>
        <v>…</v>
      </c>
      <c r="AV21" s="68" t="str">
        <f>IF(ジュニアＢ女Ｓ!$F$24="","",ジュニアＢ女Ｓ!$F$24)</f>
        <v/>
      </c>
      <c r="AW21" s="65">
        <v>18</v>
      </c>
      <c r="AX21" s="66" t="str">
        <f>IF(ジュニアＣ女Ｓ!$B$24="","",ジュニアＣ女Ｓ!$B$24)</f>
        <v/>
      </c>
      <c r="AY21" s="66" t="str">
        <f>IF(ジュニアＣ女Ｓ!$C$24="","",ジュニアＣ女Ｓ!$C$24)</f>
        <v/>
      </c>
      <c r="AZ21" s="66" t="str">
        <f>IF(ジュニアＣ女Ｓ!$D$24="","",ジュニアＣ女Ｓ!$D$24)</f>
        <v/>
      </c>
      <c r="BA21" s="120" t="str">
        <f>IF(ジュニアＣ女Ｓ!$E$24="","",ジュニアＣ女Ｓ!$E$24)</f>
        <v>…</v>
      </c>
      <c r="BB21" s="66" t="str">
        <f>IF(ジュニアＣ女Ｓ!$F$24="","",ジュニアＣ女Ｓ!$F$24)</f>
        <v/>
      </c>
      <c r="BC21" s="63">
        <v>18</v>
      </c>
      <c r="BD21" s="64" t="str">
        <f>IF(ジュニアＤ女S!$B$24="","",ジュニアＤ女S!$B$24)</f>
        <v/>
      </c>
      <c r="BE21" s="64" t="str">
        <f>IF(ジュニアＤ女S!$C$24="","",ジュニアＤ女S!$C$24)</f>
        <v/>
      </c>
      <c r="BF21" s="64" t="str">
        <f>IF(ジュニアＤ女S!$D$24="","",ジュニアＤ女S!$D$24)</f>
        <v/>
      </c>
      <c r="BG21" s="121" t="str">
        <f>IF(ジュニアＤ女S!$E$24="","",ジュニアＤ女S!$E$24)</f>
        <v>…</v>
      </c>
      <c r="BH21" s="64" t="str">
        <f>IF(ジュニアＤ女S!$F$24="","",ジュニアＤ女S!$F$24)</f>
        <v/>
      </c>
    </row>
    <row r="22" spans="1:60" ht="18.75" x14ac:dyDescent="0.15">
      <c r="A22" s="123">
        <v>19</v>
      </c>
      <c r="B22" s="124" t="str">
        <f>IF(一般男Ｓ!$B$25="","",一般男Ｓ!$B$25)</f>
        <v/>
      </c>
      <c r="C22" s="124" t="str">
        <f>IF(一般男Ｓ!$C$25="","",一般男Ｓ!$C$25)</f>
        <v/>
      </c>
      <c r="D22" s="124" t="str">
        <f>IF(一般男Ｓ!$D$25="","",一般男Ｓ!$D$25)</f>
        <v/>
      </c>
      <c r="E22" s="125" t="s">
        <v>162</v>
      </c>
      <c r="F22" s="124" t="str">
        <f>IF(一般男Ｓ!$F$25="","",一般男Ｓ!$F$25)</f>
        <v/>
      </c>
      <c r="G22" s="69">
        <v>19</v>
      </c>
      <c r="H22" s="70" t="str">
        <f>IF(ジュニアA男Ｓ!$B$25="","",ジュニアA男Ｓ!$B$25)</f>
        <v/>
      </c>
      <c r="I22" s="70" t="str">
        <f>IF(ジュニアA男Ｓ!$C$25="","",ジュニアA男Ｓ!$C$25)</f>
        <v/>
      </c>
      <c r="J22" s="70" t="str">
        <f>IF(ジュニアA男Ｓ!$D$25="","",ジュニアA男Ｓ!$D$25)</f>
        <v/>
      </c>
      <c r="K22" s="118" t="str">
        <f>IF(ジュニアA男Ｓ!$E$68="","",ジュニアA男Ｓ!$E$68)</f>
        <v>…</v>
      </c>
      <c r="L22" s="70" t="str">
        <f>IF(ジュニアA男Ｓ!$F$25="","",ジュニアA男Ｓ!$F$25)</f>
        <v/>
      </c>
      <c r="M22" s="67">
        <v>19</v>
      </c>
      <c r="N22" s="68" t="str">
        <f>IF(ジュニアＢ男Ｓ!$B$25="","",ジュニアＢ男Ｓ!$B$25)</f>
        <v/>
      </c>
      <c r="O22" s="68" t="str">
        <f>IF(ジュニアＢ男Ｓ!$C$25="","",ジュニアＢ男Ｓ!$C$25)</f>
        <v/>
      </c>
      <c r="P22" s="68" t="str">
        <f>IF(ジュニアＢ男Ｓ!$D$25="","",ジュニアＢ男Ｓ!$D$25)</f>
        <v/>
      </c>
      <c r="Q22" s="119" t="str">
        <f>IF(ジュニアＢ男Ｓ!$E$25="","",ジュニアＢ男Ｓ!$E$25)</f>
        <v>…</v>
      </c>
      <c r="R22" s="68" t="str">
        <f>IF(ジュニアＢ男Ｓ!$F$25="","",ジュニアＢ男Ｓ!$F$25)</f>
        <v/>
      </c>
      <c r="S22" s="65">
        <v>19</v>
      </c>
      <c r="T22" s="66" t="str">
        <f>IF(ジュニアＣ男Ｓ!$B$25="","",ジュニアＣ男Ｓ!$B$25)</f>
        <v/>
      </c>
      <c r="U22" s="66" t="str">
        <f>IF(ジュニアＣ男Ｓ!$C$25="","",ジュニアＣ男Ｓ!$C$25)</f>
        <v/>
      </c>
      <c r="V22" s="66" t="str">
        <f>IF(ジュニアＣ男Ｓ!$D$25="","",ジュニアＣ男Ｓ!$D$25)</f>
        <v/>
      </c>
      <c r="W22" s="120" t="str">
        <f>IF(ジュニアＣ男Ｓ!$E$25="","",ジュニアＣ男Ｓ!$E$25)</f>
        <v>…</v>
      </c>
      <c r="X22" s="66" t="str">
        <f>IF(ジュニアＣ男Ｓ!$F$25="","",ジュニアＣ男Ｓ!$F$25)</f>
        <v/>
      </c>
      <c r="Y22" s="63">
        <v>19</v>
      </c>
      <c r="Z22" s="64" t="str">
        <f>IF(ジュニアＤ男Ｓ!$B$25="","",ジュニアＤ男Ｓ!$B$25)</f>
        <v/>
      </c>
      <c r="AA22" s="64" t="str">
        <f>IF(ジュニアＤ男Ｓ!$C$25="","",ジュニアＤ男Ｓ!$C$25)</f>
        <v/>
      </c>
      <c r="AB22" s="64" t="str">
        <f>IF(ジュニアＤ男Ｓ!$D$25="","",ジュニアＤ男Ｓ!$D$25)</f>
        <v/>
      </c>
      <c r="AC22" s="121" t="str">
        <f>IF(ジュニアＤ男Ｓ!$E$25="","",ジュニアＤ男Ｓ!$E$25)</f>
        <v>…</v>
      </c>
      <c r="AD22" s="64" t="str">
        <f>IF(ジュニアＤ男Ｓ!$F$25="","",ジュニアＤ男Ｓ!$F$25)</f>
        <v/>
      </c>
      <c r="AE22" s="123">
        <v>19</v>
      </c>
      <c r="AF22" s="124" t="str">
        <f>IF(一般女Ｓ!$B$25="","",一般女Ｓ!$B$25)</f>
        <v/>
      </c>
      <c r="AG22" s="124" t="str">
        <f>IF(一般女Ｓ!$C$25="","",一般女Ｓ!$C$25)</f>
        <v/>
      </c>
      <c r="AH22" s="124" t="str">
        <f>IF(一般女Ｓ!$D$25="","",一般女Ｓ!$D$25)</f>
        <v/>
      </c>
      <c r="AI22" s="125" t="str">
        <f>IF(一般女Ｓ!$E$25="","",一般女Ｓ!$E$25)</f>
        <v>…</v>
      </c>
      <c r="AJ22" s="124" t="str">
        <f>IF(一般女Ｓ!$F$25="","",一般女Ｓ!$F$25)</f>
        <v/>
      </c>
      <c r="AK22" s="69">
        <v>19</v>
      </c>
      <c r="AL22" s="70" t="str">
        <f>IF(ジュニアＡ女Ｓ!$B$25="","",ジュニアＡ女Ｓ!$B$25)</f>
        <v/>
      </c>
      <c r="AM22" s="70" t="str">
        <f>IF(ジュニアＡ女Ｓ!$C$25="","",ジュニアＡ女Ｓ!$C$25)</f>
        <v/>
      </c>
      <c r="AN22" s="70" t="str">
        <f>IF(ジュニアＡ女Ｓ!$D$25="","",ジュニアＡ女Ｓ!$D$25)</f>
        <v/>
      </c>
      <c r="AO22" s="118" t="str">
        <f>IF(ジュニアＡ女Ｓ!$E$25="","",ジュニアＡ女Ｓ!$E$25)</f>
        <v>…</v>
      </c>
      <c r="AP22" s="70" t="str">
        <f>IF(ジュニアＡ女Ｓ!$F$25="","",ジュニアＡ女Ｓ!$F$25)</f>
        <v/>
      </c>
      <c r="AQ22" s="67">
        <v>19</v>
      </c>
      <c r="AR22" s="68" t="str">
        <f>IF(ジュニアＢ女Ｓ!$B$25="","",ジュニアＢ女Ｓ!$B$25)</f>
        <v/>
      </c>
      <c r="AS22" s="68" t="str">
        <f>IF(ジュニアＢ女Ｓ!$C$25="","",ジュニアＢ女Ｓ!$C$25)</f>
        <v/>
      </c>
      <c r="AT22" s="68" t="str">
        <f>IF(ジュニアＢ女Ｓ!$D$25="","",ジュニアＢ女Ｓ!$D$25)</f>
        <v/>
      </c>
      <c r="AU22" s="119" t="str">
        <f>IF(ジュニアＢ女Ｓ!$E$25="","",ジュニアＢ女Ｓ!$E$25)</f>
        <v>…</v>
      </c>
      <c r="AV22" s="68" t="str">
        <f>IF(ジュニアＢ女Ｓ!$F$25="","",ジュニアＢ女Ｓ!$F$25)</f>
        <v/>
      </c>
      <c r="AW22" s="65">
        <v>19</v>
      </c>
      <c r="AX22" s="66" t="str">
        <f>IF(ジュニアＣ女Ｓ!$B$25="","",ジュニアＣ女Ｓ!$B$25)</f>
        <v/>
      </c>
      <c r="AY22" s="66" t="str">
        <f>IF(ジュニアＣ女Ｓ!$C$25="","",ジュニアＣ女Ｓ!$C$25)</f>
        <v/>
      </c>
      <c r="AZ22" s="66" t="str">
        <f>IF(ジュニアＣ女Ｓ!$D$25="","",ジュニアＣ女Ｓ!$D$25)</f>
        <v/>
      </c>
      <c r="BA22" s="120" t="str">
        <f>IF(ジュニアＣ女Ｓ!$E$25="","",ジュニアＣ女Ｓ!$E$25)</f>
        <v>…</v>
      </c>
      <c r="BB22" s="66" t="str">
        <f>IF(ジュニアＣ女Ｓ!$F$25="","",ジュニアＣ女Ｓ!$F$25)</f>
        <v/>
      </c>
      <c r="BC22" s="63">
        <v>19</v>
      </c>
      <c r="BD22" s="64" t="str">
        <f>IF(ジュニアＤ女S!$B$25="","",ジュニアＤ女S!$B$25)</f>
        <v/>
      </c>
      <c r="BE22" s="64" t="str">
        <f>IF(ジュニアＤ女S!$C$25="","",ジュニアＤ女S!$C$25)</f>
        <v/>
      </c>
      <c r="BF22" s="64" t="str">
        <f>IF(ジュニアＤ女S!$D$25="","",ジュニアＤ女S!$D$25)</f>
        <v/>
      </c>
      <c r="BG22" s="121" t="str">
        <f>IF(ジュニアＤ女S!$E$25="","",ジュニアＤ女S!$E$25)</f>
        <v>…</v>
      </c>
      <c r="BH22" s="64" t="str">
        <f>IF(ジュニアＤ女S!$F$25="","",ジュニアＤ女S!$F$25)</f>
        <v/>
      </c>
    </row>
    <row r="23" spans="1:60" ht="18.75" x14ac:dyDescent="0.15">
      <c r="A23" s="123">
        <v>20</v>
      </c>
      <c r="B23" s="124" t="str">
        <f>IF(一般男Ｓ!$B$26="","",一般男Ｓ!$B$26)</f>
        <v/>
      </c>
      <c r="C23" s="124" t="str">
        <f>IF(一般男Ｓ!$C$26="","",一般男Ｓ!$C$26)</f>
        <v/>
      </c>
      <c r="D23" s="124" t="str">
        <f>IF(一般男Ｓ!$D$26="","",一般男Ｓ!$D$26)</f>
        <v/>
      </c>
      <c r="E23" s="125" t="s">
        <v>162</v>
      </c>
      <c r="F23" s="124" t="str">
        <f>IF(一般男Ｓ!$F$26="","",一般男Ｓ!$F$26)</f>
        <v/>
      </c>
      <c r="G23" s="69">
        <v>20</v>
      </c>
      <c r="H23" s="70" t="str">
        <f>IF(ジュニアA男Ｓ!$B$26="","",ジュニアA男Ｓ!$B$26)</f>
        <v/>
      </c>
      <c r="I23" s="70" t="str">
        <f>IF(ジュニアA男Ｓ!$C$26="","",ジュニアA男Ｓ!$C$26)</f>
        <v/>
      </c>
      <c r="J23" s="70" t="str">
        <f>IF(ジュニアA男Ｓ!$D$26="","",ジュニアA男Ｓ!$D$26)</f>
        <v/>
      </c>
      <c r="K23" s="118" t="str">
        <f>IF(ジュニアA男Ｓ!$E$69="","",ジュニアA男Ｓ!$E$69)</f>
        <v>…</v>
      </c>
      <c r="L23" s="70" t="str">
        <f>IF(ジュニアA男Ｓ!$F$26="","",ジュニアA男Ｓ!$F$26)</f>
        <v/>
      </c>
      <c r="M23" s="67">
        <v>20</v>
      </c>
      <c r="N23" s="68" t="str">
        <f>IF(ジュニアＢ男Ｓ!$B$26="","",ジュニアＢ男Ｓ!$B$26)</f>
        <v/>
      </c>
      <c r="O23" s="68" t="str">
        <f>IF(ジュニアＢ男Ｓ!$C$26="","",ジュニアＢ男Ｓ!$C$26)</f>
        <v/>
      </c>
      <c r="P23" s="68" t="str">
        <f>IF(ジュニアＢ男Ｓ!$D$26="","",ジュニアＢ男Ｓ!$D$26)</f>
        <v/>
      </c>
      <c r="Q23" s="119" t="str">
        <f>IF(ジュニアＢ男Ｓ!$E$26="","",ジュニアＢ男Ｓ!$E$26)</f>
        <v>…</v>
      </c>
      <c r="R23" s="68" t="str">
        <f>IF(ジュニアＢ男Ｓ!$F$26="","",ジュニアＢ男Ｓ!$F$26)</f>
        <v/>
      </c>
      <c r="S23" s="65">
        <v>20</v>
      </c>
      <c r="T23" s="66" t="str">
        <f>IF(ジュニアＣ男Ｓ!$B$26="","",ジュニアＣ男Ｓ!$B$26)</f>
        <v/>
      </c>
      <c r="U23" s="66" t="str">
        <f>IF(ジュニアＣ男Ｓ!$C$26="","",ジュニアＣ男Ｓ!$C$26)</f>
        <v/>
      </c>
      <c r="V23" s="66" t="str">
        <f>IF(ジュニアＣ男Ｓ!$D$26="","",ジュニアＣ男Ｓ!$D$26)</f>
        <v/>
      </c>
      <c r="W23" s="120" t="str">
        <f>IF(ジュニアＣ男Ｓ!$E$26="","",ジュニアＣ男Ｓ!$E$26)</f>
        <v>…</v>
      </c>
      <c r="X23" s="66" t="str">
        <f>IF(ジュニアＣ男Ｓ!$F$26="","",ジュニアＣ男Ｓ!$F$26)</f>
        <v/>
      </c>
      <c r="Y23" s="63">
        <v>20</v>
      </c>
      <c r="Z23" s="64" t="str">
        <f>IF(ジュニアＤ男Ｓ!$B$26="","",ジュニアＤ男Ｓ!$B$26)</f>
        <v/>
      </c>
      <c r="AA23" s="64" t="str">
        <f>IF(ジュニアＤ男Ｓ!$C$26="","",ジュニアＤ男Ｓ!$C$26)</f>
        <v/>
      </c>
      <c r="AB23" s="64" t="str">
        <f>IF(ジュニアＤ男Ｓ!$D$26="","",ジュニアＤ男Ｓ!$D$26)</f>
        <v/>
      </c>
      <c r="AC23" s="121" t="str">
        <f>IF(ジュニアＤ男Ｓ!$E$26="","",ジュニアＤ男Ｓ!$E$26)</f>
        <v>…</v>
      </c>
      <c r="AD23" s="64" t="str">
        <f>IF(ジュニアＤ男Ｓ!$F$26="","",ジュニアＤ男Ｓ!$F$26)</f>
        <v/>
      </c>
      <c r="AE23" s="123">
        <v>20</v>
      </c>
      <c r="AF23" s="124" t="str">
        <f>IF(一般女Ｓ!$B$26="","",一般女Ｓ!$B$26)</f>
        <v/>
      </c>
      <c r="AG23" s="124" t="str">
        <f>IF(一般女Ｓ!$C$26="","",一般女Ｓ!$C$26)</f>
        <v/>
      </c>
      <c r="AH23" s="124" t="str">
        <f>IF(一般女Ｓ!$D$26="","",一般女Ｓ!$D$26)</f>
        <v/>
      </c>
      <c r="AI23" s="125" t="str">
        <f>IF(一般女Ｓ!$E$26="","",一般女Ｓ!$E$26)</f>
        <v>…</v>
      </c>
      <c r="AJ23" s="124" t="str">
        <f>IF(一般女Ｓ!$F$26="","",一般女Ｓ!$F$26)</f>
        <v/>
      </c>
      <c r="AK23" s="69">
        <v>20</v>
      </c>
      <c r="AL23" s="70" t="str">
        <f>IF(ジュニアＡ女Ｓ!$B$26="","",ジュニアＡ女Ｓ!$B$26)</f>
        <v/>
      </c>
      <c r="AM23" s="70" t="str">
        <f>IF(ジュニアＡ女Ｓ!$C$26="","",ジュニアＡ女Ｓ!$C$26)</f>
        <v/>
      </c>
      <c r="AN23" s="70" t="str">
        <f>IF(ジュニアＡ女Ｓ!$D$26="","",ジュニアＡ女Ｓ!$D$26)</f>
        <v/>
      </c>
      <c r="AO23" s="118" t="str">
        <f>IF(ジュニアＡ女Ｓ!$E$26="","",ジュニアＡ女Ｓ!$E$26)</f>
        <v>…</v>
      </c>
      <c r="AP23" s="70" t="str">
        <f>IF(ジュニアＡ女Ｓ!$F$26="","",ジュニアＡ女Ｓ!$F$26)</f>
        <v/>
      </c>
      <c r="AQ23" s="67">
        <v>20</v>
      </c>
      <c r="AR23" s="68" t="str">
        <f>IF(ジュニアＢ女Ｓ!$B$26="","",ジュニアＢ女Ｓ!$B$26)</f>
        <v/>
      </c>
      <c r="AS23" s="68" t="str">
        <f>IF(ジュニアＢ女Ｓ!$C$26="","",ジュニアＢ女Ｓ!$C$26)</f>
        <v/>
      </c>
      <c r="AT23" s="68" t="str">
        <f>IF(ジュニアＢ女Ｓ!$D$26="","",ジュニアＢ女Ｓ!$D$26)</f>
        <v/>
      </c>
      <c r="AU23" s="119" t="str">
        <f>IF(ジュニアＢ女Ｓ!$E$26="","",ジュニアＢ女Ｓ!$E$26)</f>
        <v>…</v>
      </c>
      <c r="AV23" s="68" t="str">
        <f>IF(ジュニアＢ女Ｓ!$F$26="","",ジュニアＢ女Ｓ!$F$26)</f>
        <v/>
      </c>
      <c r="AW23" s="65">
        <v>20</v>
      </c>
      <c r="AX23" s="66" t="str">
        <f>IF(ジュニアＣ女Ｓ!$B$26="","",ジュニアＣ女Ｓ!$B$26)</f>
        <v/>
      </c>
      <c r="AY23" s="66" t="str">
        <f>IF(ジュニアＣ女Ｓ!$C$26="","",ジュニアＣ女Ｓ!$C$26)</f>
        <v/>
      </c>
      <c r="AZ23" s="66" t="str">
        <f>IF(ジュニアＣ女Ｓ!$D$26="","",ジュニアＣ女Ｓ!$D$26)</f>
        <v/>
      </c>
      <c r="BA23" s="120" t="str">
        <f>IF(ジュニアＣ女Ｓ!$E$26="","",ジュニアＣ女Ｓ!$E$26)</f>
        <v>…</v>
      </c>
      <c r="BB23" s="66" t="str">
        <f>IF(ジュニアＣ女Ｓ!$F$26="","",ジュニアＣ女Ｓ!$F$26)</f>
        <v/>
      </c>
      <c r="BC23" s="63">
        <v>20</v>
      </c>
      <c r="BD23" s="64" t="str">
        <f>IF(ジュニアＤ女S!$B$26="","",ジュニアＤ女S!$B$26)</f>
        <v/>
      </c>
      <c r="BE23" s="64" t="str">
        <f>IF(ジュニアＤ女S!$C$26="","",ジュニアＤ女S!$C$26)</f>
        <v/>
      </c>
      <c r="BF23" s="64" t="str">
        <f>IF(ジュニアＤ女S!$D$26="","",ジュニアＤ女S!$D$26)</f>
        <v/>
      </c>
      <c r="BG23" s="121" t="str">
        <f>IF(ジュニアＤ女S!$E$26="","",ジュニアＤ女S!$E$26)</f>
        <v>…</v>
      </c>
      <c r="BH23" s="64" t="str">
        <f>IF(ジュニアＤ女S!$F$26="","",ジュニアＤ女S!$F$26)</f>
        <v/>
      </c>
    </row>
    <row r="24" spans="1:60" ht="18.75" x14ac:dyDescent="0.15">
      <c r="A24" s="123">
        <v>21</v>
      </c>
      <c r="B24" s="124" t="str">
        <f>IF(一般男Ｓ!$B$27="","",一般男Ｓ!$B$27)</f>
        <v/>
      </c>
      <c r="C24" s="124" t="str">
        <f>IF(一般男Ｓ!$C$27="","",一般男Ｓ!$C$27)</f>
        <v/>
      </c>
      <c r="D24" s="124" t="str">
        <f>IF(一般男Ｓ!$D$27="","",一般男Ｓ!$D$27)</f>
        <v/>
      </c>
      <c r="E24" s="125" t="s">
        <v>162</v>
      </c>
      <c r="F24" s="124" t="str">
        <f>IF(一般男Ｓ!$F$27="","",一般男Ｓ!$F$27)</f>
        <v/>
      </c>
      <c r="G24" s="69">
        <v>21</v>
      </c>
      <c r="H24" s="70" t="str">
        <f>IF(ジュニアA男Ｓ!$B$27="","",ジュニアA男Ｓ!$B$27)</f>
        <v/>
      </c>
      <c r="I24" s="70" t="str">
        <f>IF(ジュニアA男Ｓ!$C$27="","",ジュニアA男Ｓ!$C$27)</f>
        <v/>
      </c>
      <c r="J24" s="70" t="str">
        <f>IF(ジュニアA男Ｓ!$D$27="","",ジュニアA男Ｓ!$D$27)</f>
        <v/>
      </c>
      <c r="K24" s="118" t="str">
        <f>IF(ジュニアA男Ｓ!$E$70="","",ジュニアA男Ｓ!$E$70)</f>
        <v>…</v>
      </c>
      <c r="L24" s="70" t="str">
        <f>IF(ジュニアA男Ｓ!$F$27="","",ジュニアA男Ｓ!$F$27)</f>
        <v/>
      </c>
      <c r="M24" s="67">
        <v>21</v>
      </c>
      <c r="N24" s="68" t="str">
        <f>IF(ジュニアＢ男Ｓ!$B$27="","",ジュニアＢ男Ｓ!$B$27)</f>
        <v/>
      </c>
      <c r="O24" s="68" t="str">
        <f>IF(ジュニアＢ男Ｓ!$C$27="","",ジュニアＢ男Ｓ!$C$27)</f>
        <v/>
      </c>
      <c r="P24" s="68" t="str">
        <f>IF(ジュニアＢ男Ｓ!$D$27="","",ジュニアＢ男Ｓ!$D$27)</f>
        <v/>
      </c>
      <c r="Q24" s="119" t="str">
        <f>IF(ジュニアＢ男Ｓ!$E$27="","",ジュニアＢ男Ｓ!$E$27)</f>
        <v>…</v>
      </c>
      <c r="R24" s="68" t="str">
        <f>IF(ジュニアＢ男Ｓ!$F$27="","",ジュニアＢ男Ｓ!$F$27)</f>
        <v/>
      </c>
      <c r="S24" s="65">
        <v>21</v>
      </c>
      <c r="T24" s="66" t="str">
        <f>IF(ジュニアＣ男Ｓ!$B$27="","",ジュニアＣ男Ｓ!$B$27)</f>
        <v/>
      </c>
      <c r="U24" s="66" t="str">
        <f>IF(ジュニアＣ男Ｓ!$C$27="","",ジュニアＣ男Ｓ!$C$27)</f>
        <v/>
      </c>
      <c r="V24" s="66" t="str">
        <f>IF(ジュニアＣ男Ｓ!$D$27="","",ジュニアＣ男Ｓ!$D$27)</f>
        <v/>
      </c>
      <c r="W24" s="120" t="str">
        <f>IF(ジュニアＣ男Ｓ!$E$27="","",ジュニアＣ男Ｓ!$E$27)</f>
        <v>…</v>
      </c>
      <c r="X24" s="66" t="str">
        <f>IF(ジュニアＣ男Ｓ!$F$27="","",ジュニアＣ男Ｓ!$F$27)</f>
        <v/>
      </c>
      <c r="Y24" s="63">
        <v>21</v>
      </c>
      <c r="Z24" s="64" t="str">
        <f>IF(ジュニアＤ男Ｓ!$B$27="","",ジュニアＤ男Ｓ!$B$27)</f>
        <v/>
      </c>
      <c r="AA24" s="64" t="str">
        <f>IF(ジュニアＤ男Ｓ!$C$27="","",ジュニアＤ男Ｓ!$C$27)</f>
        <v/>
      </c>
      <c r="AB24" s="64" t="str">
        <f>IF(ジュニアＤ男Ｓ!$D$27="","",ジュニアＤ男Ｓ!$D$27)</f>
        <v/>
      </c>
      <c r="AC24" s="121" t="str">
        <f>IF(ジュニアＤ男Ｓ!$E$27="","",ジュニアＤ男Ｓ!$E$27)</f>
        <v>…</v>
      </c>
      <c r="AD24" s="64" t="str">
        <f>IF(ジュニアＤ男Ｓ!$F$27="","",ジュニアＤ男Ｓ!$F$27)</f>
        <v/>
      </c>
      <c r="AE24" s="123">
        <v>21</v>
      </c>
      <c r="AF24" s="124" t="str">
        <f>IF(一般女Ｓ!$B$27="","",一般女Ｓ!$B$27)</f>
        <v/>
      </c>
      <c r="AG24" s="124" t="str">
        <f>IF(一般女Ｓ!$C$27="","",一般女Ｓ!$C$27)</f>
        <v/>
      </c>
      <c r="AH24" s="124" t="str">
        <f>IF(一般女Ｓ!$D$27="","",一般女Ｓ!$D$27)</f>
        <v/>
      </c>
      <c r="AI24" s="125" t="str">
        <f>IF(一般女Ｓ!$E$27="","",一般女Ｓ!$E$27)</f>
        <v>…</v>
      </c>
      <c r="AJ24" s="124" t="str">
        <f>IF(一般女Ｓ!$F$27="","",一般女Ｓ!$F$27)</f>
        <v/>
      </c>
      <c r="AK24" s="69">
        <v>21</v>
      </c>
      <c r="AL24" s="70" t="str">
        <f>IF(ジュニアＡ女Ｓ!$B$27="","",ジュニアＡ女Ｓ!$B$27)</f>
        <v/>
      </c>
      <c r="AM24" s="70" t="str">
        <f>IF(ジュニアＡ女Ｓ!$C$27="","",ジュニアＡ女Ｓ!$C$27)</f>
        <v/>
      </c>
      <c r="AN24" s="70" t="str">
        <f>IF(ジュニアＡ女Ｓ!$D$27="","",ジュニアＡ女Ｓ!$D$27)</f>
        <v/>
      </c>
      <c r="AO24" s="118" t="str">
        <f>IF(ジュニアＡ女Ｓ!$E$27="","",ジュニアＡ女Ｓ!$E$27)</f>
        <v>…</v>
      </c>
      <c r="AP24" s="70" t="str">
        <f>IF(ジュニアＡ女Ｓ!$F$27="","",ジュニアＡ女Ｓ!$F$27)</f>
        <v/>
      </c>
      <c r="AQ24" s="67">
        <v>21</v>
      </c>
      <c r="AR24" s="68" t="str">
        <f>IF(ジュニアＢ女Ｓ!$B$27="","",ジュニアＢ女Ｓ!$B$27)</f>
        <v/>
      </c>
      <c r="AS24" s="68" t="str">
        <f>IF(ジュニアＢ女Ｓ!$C$27="","",ジュニアＢ女Ｓ!$C$27)</f>
        <v/>
      </c>
      <c r="AT24" s="68" t="str">
        <f>IF(ジュニアＢ女Ｓ!$D$27="","",ジュニアＢ女Ｓ!$D$27)</f>
        <v/>
      </c>
      <c r="AU24" s="119" t="str">
        <f>IF(ジュニアＢ女Ｓ!$E$27="","",ジュニアＢ女Ｓ!$E$27)</f>
        <v>…</v>
      </c>
      <c r="AV24" s="68" t="str">
        <f>IF(ジュニアＢ女Ｓ!$F$27="","",ジュニアＢ女Ｓ!$F$27)</f>
        <v/>
      </c>
      <c r="AW24" s="65">
        <v>21</v>
      </c>
      <c r="AX24" s="66" t="str">
        <f>IF(ジュニアＣ女Ｓ!$B$27="","",ジュニアＣ女Ｓ!$B$27)</f>
        <v/>
      </c>
      <c r="AY24" s="66" t="str">
        <f>IF(ジュニアＣ女Ｓ!$C$27="","",ジュニアＣ女Ｓ!$C$27)</f>
        <v/>
      </c>
      <c r="AZ24" s="66" t="str">
        <f>IF(ジュニアＣ女Ｓ!$D$27="","",ジュニアＣ女Ｓ!$D$27)</f>
        <v/>
      </c>
      <c r="BA24" s="120" t="str">
        <f>IF(ジュニアＣ女Ｓ!$E$27="","",ジュニアＣ女Ｓ!$E$27)</f>
        <v>…</v>
      </c>
      <c r="BB24" s="66" t="str">
        <f>IF(ジュニアＣ女Ｓ!$F$27="","",ジュニアＣ女Ｓ!$F$27)</f>
        <v/>
      </c>
      <c r="BC24" s="63">
        <v>21</v>
      </c>
      <c r="BD24" s="64" t="str">
        <f>IF(ジュニアＤ女S!$B$27="","",ジュニアＤ女S!$B$27)</f>
        <v/>
      </c>
      <c r="BE24" s="64" t="str">
        <f>IF(ジュニアＤ女S!$C$27="","",ジュニアＤ女S!$C$27)</f>
        <v/>
      </c>
      <c r="BF24" s="64" t="str">
        <f>IF(ジュニアＤ女S!$D$27="","",ジュニアＤ女S!$D$27)</f>
        <v/>
      </c>
      <c r="BG24" s="121" t="str">
        <f>IF(ジュニアＤ女S!$E$27="","",ジュニアＤ女S!$E$27)</f>
        <v>…</v>
      </c>
      <c r="BH24" s="64" t="str">
        <f>IF(ジュニアＤ女S!$F$27="","",ジュニアＤ女S!$F$27)</f>
        <v/>
      </c>
    </row>
    <row r="25" spans="1:60" ht="18.75" x14ac:dyDescent="0.15">
      <c r="A25" s="123">
        <v>22</v>
      </c>
      <c r="B25" s="124" t="str">
        <f>IF(一般男Ｓ!$B$28="","",一般男Ｓ!$B$28)</f>
        <v/>
      </c>
      <c r="C25" s="124" t="str">
        <f>IF(一般男Ｓ!$C$28="","",一般男Ｓ!$C$28)</f>
        <v/>
      </c>
      <c r="D25" s="124" t="str">
        <f>IF(一般男Ｓ!$D$28="","",一般男Ｓ!$D$28)</f>
        <v/>
      </c>
      <c r="E25" s="125" t="s">
        <v>162</v>
      </c>
      <c r="F25" s="124" t="str">
        <f>IF(一般男Ｓ!$F$28="","",一般男Ｓ!$F$28)</f>
        <v/>
      </c>
      <c r="G25" s="69">
        <v>22</v>
      </c>
      <c r="H25" s="70" t="str">
        <f>IF(ジュニアA男Ｓ!$B$28="","",ジュニアA男Ｓ!$B$28)</f>
        <v/>
      </c>
      <c r="I25" s="70" t="str">
        <f>IF(ジュニアA男Ｓ!$C$28="","",ジュニアA男Ｓ!$C$28)</f>
        <v/>
      </c>
      <c r="J25" s="70" t="str">
        <f>IF(ジュニアA男Ｓ!$D$28="","",ジュニアA男Ｓ!$D$28)</f>
        <v/>
      </c>
      <c r="K25" s="118" t="str">
        <f>IF(ジュニアA男Ｓ!$E$71="","",ジュニアA男Ｓ!$E$71)</f>
        <v>…</v>
      </c>
      <c r="L25" s="70" t="str">
        <f>IF(ジュニアA男Ｓ!$F$28="","",ジュニアA男Ｓ!$F$28)</f>
        <v/>
      </c>
      <c r="M25" s="67">
        <v>22</v>
      </c>
      <c r="N25" s="68" t="str">
        <f>IF(ジュニアＢ男Ｓ!$B$28="","",ジュニアＢ男Ｓ!$B$28)</f>
        <v/>
      </c>
      <c r="O25" s="68" t="str">
        <f>IF(ジュニアＢ男Ｓ!$C$28="","",ジュニアＢ男Ｓ!$C$28)</f>
        <v/>
      </c>
      <c r="P25" s="68" t="str">
        <f>IF(ジュニアＢ男Ｓ!$D$28="","",ジュニアＢ男Ｓ!$D$28)</f>
        <v/>
      </c>
      <c r="Q25" s="119" t="str">
        <f>IF(ジュニアＢ男Ｓ!$E$28="","",ジュニアＢ男Ｓ!$E$28)</f>
        <v>…</v>
      </c>
      <c r="R25" s="68" t="str">
        <f>IF(ジュニアＢ男Ｓ!$F$28="","",ジュニアＢ男Ｓ!$F$28)</f>
        <v/>
      </c>
      <c r="S25" s="65">
        <v>22</v>
      </c>
      <c r="T25" s="66" t="str">
        <f>IF(ジュニアＣ男Ｓ!$B$28="","",ジュニアＣ男Ｓ!$B$28)</f>
        <v/>
      </c>
      <c r="U25" s="66" t="str">
        <f>IF(ジュニアＣ男Ｓ!$C$28="","",ジュニアＣ男Ｓ!$C$28)</f>
        <v/>
      </c>
      <c r="V25" s="66" t="str">
        <f>IF(ジュニアＣ男Ｓ!$D$28="","",ジュニアＣ男Ｓ!$D$28)</f>
        <v/>
      </c>
      <c r="W25" s="120" t="str">
        <f>IF(ジュニアＣ男Ｓ!$E$28="","",ジュニアＣ男Ｓ!$E$28)</f>
        <v>…</v>
      </c>
      <c r="X25" s="66" t="str">
        <f>IF(ジュニアＣ男Ｓ!$F$28="","",ジュニアＣ男Ｓ!$F$28)</f>
        <v/>
      </c>
      <c r="Y25" s="63">
        <v>22</v>
      </c>
      <c r="Z25" s="64" t="str">
        <f>IF(ジュニアＤ男Ｓ!$B$28="","",ジュニアＤ男Ｓ!$B$28)</f>
        <v/>
      </c>
      <c r="AA25" s="64" t="str">
        <f>IF(ジュニアＤ男Ｓ!$C$28="","",ジュニアＤ男Ｓ!$C$28)</f>
        <v/>
      </c>
      <c r="AB25" s="64" t="str">
        <f>IF(ジュニアＤ男Ｓ!$D$28="","",ジュニアＤ男Ｓ!$D$28)</f>
        <v/>
      </c>
      <c r="AC25" s="121" t="str">
        <f>IF(ジュニアＤ男Ｓ!$E$28="","",ジュニアＤ男Ｓ!$E$28)</f>
        <v>…</v>
      </c>
      <c r="AD25" s="64" t="str">
        <f>IF(ジュニアＤ男Ｓ!$F$28="","",ジュニアＤ男Ｓ!$F$28)</f>
        <v/>
      </c>
      <c r="AE25" s="123">
        <v>22</v>
      </c>
      <c r="AF25" s="124" t="str">
        <f>IF(一般女Ｓ!$B$28="","",一般女Ｓ!$B$28)</f>
        <v/>
      </c>
      <c r="AG25" s="124" t="str">
        <f>IF(一般女Ｓ!$C$28="","",一般女Ｓ!$C$28)</f>
        <v/>
      </c>
      <c r="AH25" s="124" t="str">
        <f>IF(一般女Ｓ!$D$28="","",一般女Ｓ!$D$28)</f>
        <v/>
      </c>
      <c r="AI25" s="125" t="str">
        <f>IF(一般女Ｓ!$E$28="","",一般女Ｓ!$E$28)</f>
        <v>…</v>
      </c>
      <c r="AJ25" s="124" t="str">
        <f>IF(一般女Ｓ!$F$28="","",一般女Ｓ!$F$28)</f>
        <v/>
      </c>
      <c r="AK25" s="69">
        <v>22</v>
      </c>
      <c r="AL25" s="70" t="str">
        <f>IF(ジュニアＡ女Ｓ!$B$28="","",ジュニアＡ女Ｓ!$B$28)</f>
        <v/>
      </c>
      <c r="AM25" s="70" t="str">
        <f>IF(ジュニアＡ女Ｓ!$C$28="","",ジュニアＡ女Ｓ!$C$28)</f>
        <v/>
      </c>
      <c r="AN25" s="70" t="str">
        <f>IF(ジュニアＡ女Ｓ!$D$28="","",ジュニアＡ女Ｓ!$D$28)</f>
        <v/>
      </c>
      <c r="AO25" s="118" t="str">
        <f>IF(ジュニアＡ女Ｓ!$E$28="","",ジュニアＡ女Ｓ!$E$28)</f>
        <v>…</v>
      </c>
      <c r="AP25" s="70" t="str">
        <f>IF(ジュニアＡ女Ｓ!$F$28="","",ジュニアＡ女Ｓ!$F$28)</f>
        <v/>
      </c>
      <c r="AQ25" s="67">
        <v>22</v>
      </c>
      <c r="AR25" s="68" t="str">
        <f>IF(ジュニアＢ女Ｓ!$B$28="","",ジュニアＢ女Ｓ!$B$28)</f>
        <v/>
      </c>
      <c r="AS25" s="68" t="str">
        <f>IF(ジュニアＢ女Ｓ!$C$28="","",ジュニアＢ女Ｓ!$C$28)</f>
        <v/>
      </c>
      <c r="AT25" s="68" t="str">
        <f>IF(ジュニアＢ女Ｓ!$D$28="","",ジュニアＢ女Ｓ!$D$28)</f>
        <v/>
      </c>
      <c r="AU25" s="119" t="str">
        <f>IF(ジュニアＢ女Ｓ!$E$28="","",ジュニアＢ女Ｓ!$E$28)</f>
        <v>…</v>
      </c>
      <c r="AV25" s="68" t="str">
        <f>IF(ジュニアＢ女Ｓ!$F$28="","",ジュニアＢ女Ｓ!$F$28)</f>
        <v/>
      </c>
      <c r="AW25" s="65">
        <v>22</v>
      </c>
      <c r="AX25" s="66" t="str">
        <f>IF(ジュニアＣ女Ｓ!$B$28="","",ジュニアＣ女Ｓ!$B$28)</f>
        <v/>
      </c>
      <c r="AY25" s="66" t="str">
        <f>IF(ジュニアＣ女Ｓ!$C$28="","",ジュニアＣ女Ｓ!$C$28)</f>
        <v/>
      </c>
      <c r="AZ25" s="66" t="str">
        <f>IF(ジュニアＣ女Ｓ!$D$28="","",ジュニアＣ女Ｓ!$D$28)</f>
        <v/>
      </c>
      <c r="BA25" s="120" t="str">
        <f>IF(ジュニアＣ女Ｓ!$E$28="","",ジュニアＣ女Ｓ!$E$28)</f>
        <v>…</v>
      </c>
      <c r="BB25" s="66" t="str">
        <f>IF(ジュニアＣ女Ｓ!$F$28="","",ジュニアＣ女Ｓ!$F$28)</f>
        <v/>
      </c>
      <c r="BC25" s="63">
        <v>22</v>
      </c>
      <c r="BD25" s="64" t="str">
        <f>IF(ジュニアＤ女S!$B$28="","",ジュニアＤ女S!$B$28)</f>
        <v/>
      </c>
      <c r="BE25" s="64" t="str">
        <f>IF(ジュニアＤ女S!$C$28="","",ジュニアＤ女S!$C$28)</f>
        <v/>
      </c>
      <c r="BF25" s="64" t="str">
        <f>IF(ジュニアＤ女S!$D$28="","",ジュニアＤ女S!$D$28)</f>
        <v/>
      </c>
      <c r="BG25" s="121" t="str">
        <f>IF(ジュニアＤ女S!$E$28="","",ジュニアＤ女S!$E$28)</f>
        <v>…</v>
      </c>
      <c r="BH25" s="64" t="str">
        <f>IF(ジュニアＤ女S!$F$28="","",ジュニアＤ女S!$F$28)</f>
        <v/>
      </c>
    </row>
    <row r="26" spans="1:60" ht="18.75" x14ac:dyDescent="0.15">
      <c r="A26" s="123">
        <v>23</v>
      </c>
      <c r="B26" s="124" t="str">
        <f>IF(一般男Ｓ!$B$29="","",一般男Ｓ!$B$29)</f>
        <v/>
      </c>
      <c r="C26" s="124" t="str">
        <f>IF(一般男Ｓ!$C$29="","",一般男Ｓ!$C$29)</f>
        <v/>
      </c>
      <c r="D26" s="124" t="str">
        <f>IF(一般男Ｓ!$D$29="","",一般男Ｓ!$D$29)</f>
        <v/>
      </c>
      <c r="E26" s="125" t="s">
        <v>162</v>
      </c>
      <c r="F26" s="124" t="str">
        <f>IF(一般男Ｓ!$F$29="","",一般男Ｓ!$F$29)</f>
        <v/>
      </c>
      <c r="G26" s="69">
        <v>23</v>
      </c>
      <c r="H26" s="70" t="str">
        <f>IF(ジュニアA男Ｓ!$B$29="","",ジュニアA男Ｓ!$B$29)</f>
        <v/>
      </c>
      <c r="I26" s="70" t="str">
        <f>IF(ジュニアA男Ｓ!$C$29="","",ジュニアA男Ｓ!$C$29)</f>
        <v/>
      </c>
      <c r="J26" s="70" t="str">
        <f>IF(ジュニアA男Ｓ!$D$29="","",ジュニアA男Ｓ!$D$29)</f>
        <v/>
      </c>
      <c r="K26" s="118" t="str">
        <f>IF(ジュニアA男Ｓ!$E$72="","",ジュニアA男Ｓ!$E$72)</f>
        <v>…</v>
      </c>
      <c r="L26" s="70" t="str">
        <f>IF(ジュニアA男Ｓ!$F$29="","",ジュニアA男Ｓ!$F$29)</f>
        <v/>
      </c>
      <c r="M26" s="67">
        <v>23</v>
      </c>
      <c r="N26" s="68" t="str">
        <f>IF(ジュニアＢ男Ｓ!$B$29="","",ジュニアＢ男Ｓ!$B$29)</f>
        <v/>
      </c>
      <c r="O26" s="68" t="str">
        <f>IF(ジュニアＢ男Ｓ!$C$29="","",ジュニアＢ男Ｓ!$C$29)</f>
        <v/>
      </c>
      <c r="P26" s="68" t="str">
        <f>IF(ジュニアＢ男Ｓ!$D$29="","",ジュニアＢ男Ｓ!$D$29)</f>
        <v/>
      </c>
      <c r="Q26" s="119" t="str">
        <f>IF(ジュニアＢ男Ｓ!$E$29="","",ジュニアＢ男Ｓ!$E$29)</f>
        <v>…</v>
      </c>
      <c r="R26" s="68" t="str">
        <f>IF(ジュニアＢ男Ｓ!$F$29="","",ジュニアＢ男Ｓ!$F$29)</f>
        <v/>
      </c>
      <c r="S26" s="65">
        <v>23</v>
      </c>
      <c r="T26" s="66" t="str">
        <f>IF(ジュニアＣ男Ｓ!$B$29="","",ジュニアＣ男Ｓ!$B$29)</f>
        <v/>
      </c>
      <c r="U26" s="66" t="str">
        <f>IF(ジュニアＣ男Ｓ!$C$29="","",ジュニアＣ男Ｓ!$C$29)</f>
        <v/>
      </c>
      <c r="V26" s="66" t="str">
        <f>IF(ジュニアＣ男Ｓ!$D$29="","",ジュニアＣ男Ｓ!$D$29)</f>
        <v/>
      </c>
      <c r="W26" s="120" t="str">
        <f>IF(ジュニアＣ男Ｓ!$E$29="","",ジュニアＣ男Ｓ!$E$29)</f>
        <v>…</v>
      </c>
      <c r="X26" s="66" t="str">
        <f>IF(ジュニアＣ男Ｓ!$F$29="","",ジュニアＣ男Ｓ!$F$29)</f>
        <v/>
      </c>
      <c r="Y26" s="63">
        <v>23</v>
      </c>
      <c r="Z26" s="64" t="str">
        <f>IF(ジュニアＤ男Ｓ!$B$29="","",ジュニアＤ男Ｓ!$B$29)</f>
        <v/>
      </c>
      <c r="AA26" s="64" t="str">
        <f>IF(ジュニアＤ男Ｓ!$C$29="","",ジュニアＤ男Ｓ!$C$29)</f>
        <v/>
      </c>
      <c r="AB26" s="64" t="str">
        <f>IF(ジュニアＤ男Ｓ!$D$29="","",ジュニアＤ男Ｓ!$D$29)</f>
        <v/>
      </c>
      <c r="AC26" s="121" t="str">
        <f>IF(ジュニアＤ男Ｓ!$E$29="","",ジュニアＤ男Ｓ!$E$29)</f>
        <v>…</v>
      </c>
      <c r="AD26" s="64" t="str">
        <f>IF(ジュニアＤ男Ｓ!$F$29="","",ジュニアＤ男Ｓ!$F$29)</f>
        <v/>
      </c>
      <c r="AE26" s="123">
        <v>23</v>
      </c>
      <c r="AF26" s="124" t="str">
        <f>IF(一般女Ｓ!$B$29="","",一般女Ｓ!$B$29)</f>
        <v/>
      </c>
      <c r="AG26" s="124" t="str">
        <f>IF(一般女Ｓ!$C$29="","",一般女Ｓ!$C$29)</f>
        <v/>
      </c>
      <c r="AH26" s="124" t="str">
        <f>IF(一般女Ｓ!$D$29="","",一般女Ｓ!$D$29)</f>
        <v/>
      </c>
      <c r="AI26" s="125" t="str">
        <f>IF(一般女Ｓ!$E$29="","",一般女Ｓ!$E$29)</f>
        <v>…</v>
      </c>
      <c r="AJ26" s="124" t="str">
        <f>IF(一般女Ｓ!$F$29="","",一般女Ｓ!$F$29)</f>
        <v/>
      </c>
      <c r="AK26" s="69">
        <v>23</v>
      </c>
      <c r="AL26" s="70" t="str">
        <f>IF(ジュニアＡ女Ｓ!$B$29="","",ジュニアＡ女Ｓ!$B$29)</f>
        <v/>
      </c>
      <c r="AM26" s="70" t="str">
        <f>IF(ジュニアＡ女Ｓ!$C$29="","",ジュニアＡ女Ｓ!$C$29)</f>
        <v/>
      </c>
      <c r="AN26" s="70" t="str">
        <f>IF(ジュニアＡ女Ｓ!$D$29="","",ジュニアＡ女Ｓ!$D$29)</f>
        <v/>
      </c>
      <c r="AO26" s="118" t="str">
        <f>IF(ジュニアＡ女Ｓ!$E$29="","",ジュニアＡ女Ｓ!$E$29)</f>
        <v>…</v>
      </c>
      <c r="AP26" s="70" t="str">
        <f>IF(ジュニアＡ女Ｓ!$F$29="","",ジュニアＡ女Ｓ!$F$29)</f>
        <v/>
      </c>
      <c r="AQ26" s="67">
        <v>23</v>
      </c>
      <c r="AR26" s="68" t="str">
        <f>IF(ジュニアＢ女Ｓ!$B$29="","",ジュニアＢ女Ｓ!$B$29)</f>
        <v/>
      </c>
      <c r="AS26" s="68" t="str">
        <f>IF(ジュニアＢ女Ｓ!$C$29="","",ジュニアＢ女Ｓ!$C$29)</f>
        <v/>
      </c>
      <c r="AT26" s="68" t="str">
        <f>IF(ジュニアＢ女Ｓ!$D$29="","",ジュニアＢ女Ｓ!$D$29)</f>
        <v/>
      </c>
      <c r="AU26" s="119" t="str">
        <f>IF(ジュニアＢ女Ｓ!$E$29="","",ジュニアＢ女Ｓ!$E$29)</f>
        <v>…</v>
      </c>
      <c r="AV26" s="68" t="str">
        <f>IF(ジュニアＢ女Ｓ!$F$29="","",ジュニアＢ女Ｓ!$F$29)</f>
        <v/>
      </c>
      <c r="AW26" s="65">
        <v>23</v>
      </c>
      <c r="AX26" s="66" t="str">
        <f>IF(ジュニアＣ女Ｓ!$B$29="","",ジュニアＣ女Ｓ!$B$29)</f>
        <v/>
      </c>
      <c r="AY26" s="66" t="str">
        <f>IF(ジュニアＣ女Ｓ!$C$29="","",ジュニアＣ女Ｓ!$C$29)</f>
        <v/>
      </c>
      <c r="AZ26" s="66" t="str">
        <f>IF(ジュニアＣ女Ｓ!$D$29="","",ジュニアＣ女Ｓ!$D$29)</f>
        <v/>
      </c>
      <c r="BA26" s="120" t="str">
        <f>IF(ジュニアＣ女Ｓ!$E$29="","",ジュニアＣ女Ｓ!$E$29)</f>
        <v>…</v>
      </c>
      <c r="BB26" s="66" t="str">
        <f>IF(ジュニアＣ女Ｓ!$F$29="","",ジュニアＣ女Ｓ!$F$29)</f>
        <v/>
      </c>
      <c r="BC26" s="63">
        <v>23</v>
      </c>
      <c r="BD26" s="64" t="str">
        <f>IF(ジュニアＤ女S!$B$29="","",ジュニアＤ女S!$B$29)</f>
        <v/>
      </c>
      <c r="BE26" s="64" t="str">
        <f>IF(ジュニアＤ女S!$C$29="","",ジュニアＤ女S!$C$29)</f>
        <v/>
      </c>
      <c r="BF26" s="64" t="str">
        <f>IF(ジュニアＤ女S!$D$29="","",ジュニアＤ女S!$D$29)</f>
        <v/>
      </c>
      <c r="BG26" s="121" t="str">
        <f>IF(ジュニアＤ女S!$E$29="","",ジュニアＤ女S!$E$29)</f>
        <v>…</v>
      </c>
      <c r="BH26" s="64" t="str">
        <f>IF(ジュニアＤ女S!$F$29="","",ジュニアＤ女S!$F$29)</f>
        <v/>
      </c>
    </row>
    <row r="27" spans="1:60" ht="18.75" x14ac:dyDescent="0.15">
      <c r="A27" s="123">
        <v>24</v>
      </c>
      <c r="B27" s="124" t="str">
        <f>IF(一般男Ｓ!$B$30="","",一般男Ｓ!$B$30)</f>
        <v/>
      </c>
      <c r="C27" s="124" t="str">
        <f>IF(一般男Ｓ!$C$30="","",一般男Ｓ!$C$30)</f>
        <v/>
      </c>
      <c r="D27" s="124" t="str">
        <f>IF(一般男Ｓ!$D$30="","",一般男Ｓ!$D$30)</f>
        <v/>
      </c>
      <c r="E27" s="125" t="s">
        <v>162</v>
      </c>
      <c r="F27" s="124" t="str">
        <f>IF(一般男Ｓ!$F$30="","",一般男Ｓ!$F$30)</f>
        <v/>
      </c>
      <c r="G27" s="69">
        <v>24</v>
      </c>
      <c r="H27" s="70" t="str">
        <f>IF(ジュニアA男Ｓ!$B$30="","",ジュニアA男Ｓ!$B$30)</f>
        <v/>
      </c>
      <c r="I27" s="70" t="str">
        <f>IF(ジュニアA男Ｓ!$C$30="","",ジュニアA男Ｓ!$C$30)</f>
        <v/>
      </c>
      <c r="J27" s="70" t="str">
        <f>IF(ジュニアA男Ｓ!$D$30="","",ジュニアA男Ｓ!$D$30)</f>
        <v/>
      </c>
      <c r="K27" s="118" t="str">
        <f>IF(ジュニアA男Ｓ!$E$73="","",ジュニアA男Ｓ!$E$73)</f>
        <v>…</v>
      </c>
      <c r="L27" s="70" t="str">
        <f>IF(ジュニアA男Ｓ!$F$30="","",ジュニアA男Ｓ!$F$30)</f>
        <v/>
      </c>
      <c r="M27" s="67">
        <v>24</v>
      </c>
      <c r="N27" s="68" t="str">
        <f>IF(ジュニアＢ男Ｓ!$B$30="","",ジュニアＢ男Ｓ!$B$30)</f>
        <v/>
      </c>
      <c r="O27" s="68" t="str">
        <f>IF(ジュニアＢ男Ｓ!$C$30="","",ジュニアＢ男Ｓ!$C$30)</f>
        <v/>
      </c>
      <c r="P27" s="68" t="str">
        <f>IF(ジュニアＢ男Ｓ!$D$30="","",ジュニアＢ男Ｓ!$D$30)</f>
        <v/>
      </c>
      <c r="Q27" s="119" t="str">
        <f>IF(ジュニアＢ男Ｓ!$E$30="","",ジュニアＢ男Ｓ!$E$30)</f>
        <v>…</v>
      </c>
      <c r="R27" s="68" t="str">
        <f>IF(ジュニアＢ男Ｓ!$F$30="","",ジュニアＢ男Ｓ!$F$30)</f>
        <v/>
      </c>
      <c r="S27" s="65">
        <v>24</v>
      </c>
      <c r="T27" s="66" t="str">
        <f>IF(ジュニアＣ男Ｓ!$B$30="","",ジュニアＣ男Ｓ!$B$30)</f>
        <v/>
      </c>
      <c r="U27" s="66" t="str">
        <f>IF(ジュニアＣ男Ｓ!$C$30="","",ジュニアＣ男Ｓ!$C$30)</f>
        <v/>
      </c>
      <c r="V27" s="66" t="str">
        <f>IF(ジュニアＣ男Ｓ!$D$30="","",ジュニアＣ男Ｓ!$D$30)</f>
        <v/>
      </c>
      <c r="W27" s="120" t="str">
        <f>IF(ジュニアＣ男Ｓ!$E$30="","",ジュニアＣ男Ｓ!$E$30)</f>
        <v>…</v>
      </c>
      <c r="X27" s="66" t="str">
        <f>IF(ジュニアＣ男Ｓ!$F$30="","",ジュニアＣ男Ｓ!$F$30)</f>
        <v/>
      </c>
      <c r="Y27" s="63">
        <v>24</v>
      </c>
      <c r="Z27" s="64" t="str">
        <f>IF(ジュニアＤ男Ｓ!$B$30="","",ジュニアＤ男Ｓ!$B$30)</f>
        <v/>
      </c>
      <c r="AA27" s="64" t="str">
        <f>IF(ジュニアＤ男Ｓ!$C$30="","",ジュニアＤ男Ｓ!$C$30)</f>
        <v/>
      </c>
      <c r="AB27" s="64" t="str">
        <f>IF(ジュニアＤ男Ｓ!$D$30="","",ジュニアＤ男Ｓ!$D$30)</f>
        <v/>
      </c>
      <c r="AC27" s="121" t="str">
        <f>IF(ジュニアＤ男Ｓ!$E$30="","",ジュニアＤ男Ｓ!$E$30)</f>
        <v>…</v>
      </c>
      <c r="AD27" s="64" t="str">
        <f>IF(ジュニアＤ男Ｓ!$F$30="","",ジュニアＤ男Ｓ!$F$30)</f>
        <v/>
      </c>
      <c r="AE27" s="123">
        <v>24</v>
      </c>
      <c r="AF27" s="124" t="str">
        <f>IF(一般女Ｓ!$B$30="","",一般女Ｓ!$B$30)</f>
        <v/>
      </c>
      <c r="AG27" s="124" t="str">
        <f>IF(一般女Ｓ!$C$30="","",一般女Ｓ!$C$30)</f>
        <v/>
      </c>
      <c r="AH27" s="124" t="str">
        <f>IF(一般女Ｓ!$D$30="","",一般女Ｓ!$D$30)</f>
        <v/>
      </c>
      <c r="AI27" s="125" t="str">
        <f>IF(一般女Ｓ!$E$30="","",一般女Ｓ!$E$30)</f>
        <v>…</v>
      </c>
      <c r="AJ27" s="124" t="str">
        <f>IF(一般女Ｓ!$F$30="","",一般女Ｓ!$F$30)</f>
        <v/>
      </c>
      <c r="AK27" s="69">
        <v>24</v>
      </c>
      <c r="AL27" s="70" t="str">
        <f>IF(ジュニアＡ女Ｓ!$B$30="","",ジュニアＡ女Ｓ!$B$30)</f>
        <v/>
      </c>
      <c r="AM27" s="70" t="str">
        <f>IF(ジュニアＡ女Ｓ!$C$30="","",ジュニアＡ女Ｓ!$C$30)</f>
        <v/>
      </c>
      <c r="AN27" s="70" t="str">
        <f>IF(ジュニアＡ女Ｓ!$D$30="","",ジュニアＡ女Ｓ!$D$30)</f>
        <v/>
      </c>
      <c r="AO27" s="118" t="str">
        <f>IF(ジュニアＡ女Ｓ!$E$30="","",ジュニアＡ女Ｓ!$E$30)</f>
        <v>…</v>
      </c>
      <c r="AP27" s="70" t="str">
        <f>IF(ジュニアＡ女Ｓ!$F$30="","",ジュニアＡ女Ｓ!$F$30)</f>
        <v/>
      </c>
      <c r="AQ27" s="67">
        <v>24</v>
      </c>
      <c r="AR27" s="68" t="str">
        <f>IF(ジュニアＢ女Ｓ!$B$30="","",ジュニアＢ女Ｓ!$B$30)</f>
        <v/>
      </c>
      <c r="AS27" s="68" t="str">
        <f>IF(ジュニアＢ女Ｓ!$C$30="","",ジュニアＢ女Ｓ!$C$30)</f>
        <v/>
      </c>
      <c r="AT27" s="68" t="str">
        <f>IF(ジュニアＢ女Ｓ!$D$30="","",ジュニアＢ女Ｓ!$D$30)</f>
        <v/>
      </c>
      <c r="AU27" s="119" t="str">
        <f>IF(ジュニアＢ女Ｓ!$E$30="","",ジュニアＢ女Ｓ!$E$30)</f>
        <v>…</v>
      </c>
      <c r="AV27" s="68" t="str">
        <f>IF(ジュニアＢ女Ｓ!$F$30="","",ジュニアＢ女Ｓ!$F$30)</f>
        <v/>
      </c>
      <c r="AW27" s="65">
        <v>24</v>
      </c>
      <c r="AX27" s="66" t="str">
        <f>IF(ジュニアＣ女Ｓ!$B$30="","",ジュニアＣ女Ｓ!$B$30)</f>
        <v/>
      </c>
      <c r="AY27" s="66" t="str">
        <f>IF(ジュニアＣ女Ｓ!$C$30="","",ジュニアＣ女Ｓ!$C$30)</f>
        <v/>
      </c>
      <c r="AZ27" s="66" t="str">
        <f>IF(ジュニアＣ女Ｓ!$D$30="","",ジュニアＣ女Ｓ!$D$30)</f>
        <v/>
      </c>
      <c r="BA27" s="120" t="str">
        <f>IF(ジュニアＣ女Ｓ!$E$30="","",ジュニアＣ女Ｓ!$E$30)</f>
        <v>…</v>
      </c>
      <c r="BB27" s="66" t="str">
        <f>IF(ジュニアＣ女Ｓ!$F$30="","",ジュニアＣ女Ｓ!$F$30)</f>
        <v/>
      </c>
      <c r="BC27" s="63">
        <v>24</v>
      </c>
      <c r="BD27" s="64" t="str">
        <f>IF(ジュニアＤ女S!$B$30="","",ジュニアＤ女S!$B$30)</f>
        <v/>
      </c>
      <c r="BE27" s="64" t="str">
        <f>IF(ジュニアＤ女S!$C$30="","",ジュニアＤ女S!$C$30)</f>
        <v/>
      </c>
      <c r="BF27" s="64" t="str">
        <f>IF(ジュニアＤ女S!$D$30="","",ジュニアＤ女S!$D$30)</f>
        <v/>
      </c>
      <c r="BG27" s="121" t="str">
        <f>IF(ジュニアＤ女S!$E$30="","",ジュニアＤ女S!$E$30)</f>
        <v>…</v>
      </c>
      <c r="BH27" s="64" t="str">
        <f>IF(ジュニアＤ女S!$F$30="","",ジュニアＤ女S!$F$30)</f>
        <v/>
      </c>
    </row>
    <row r="28" spans="1:60" ht="18.75" x14ac:dyDescent="0.15">
      <c r="A28" s="123">
        <v>25</v>
      </c>
      <c r="B28" s="124" t="str">
        <f>IF(一般男Ｓ!$B$31="","",一般男Ｓ!$B$31)</f>
        <v/>
      </c>
      <c r="C28" s="124" t="str">
        <f>IF(一般男Ｓ!$C$31="","",一般男Ｓ!$C$31)</f>
        <v/>
      </c>
      <c r="D28" s="124" t="str">
        <f>IF(一般男Ｓ!$D$31="","",一般男Ｓ!$D$31)</f>
        <v/>
      </c>
      <c r="E28" s="125" t="s">
        <v>162</v>
      </c>
      <c r="F28" s="124" t="str">
        <f>IF(一般男Ｓ!$F$31="","",一般男Ｓ!$F$31)</f>
        <v/>
      </c>
      <c r="G28" s="69">
        <v>25</v>
      </c>
      <c r="H28" s="70" t="str">
        <f>IF(ジュニアA男Ｓ!$B$31="","",ジュニアA男Ｓ!$B$31)</f>
        <v/>
      </c>
      <c r="I28" s="70" t="str">
        <f>IF(ジュニアA男Ｓ!$C$31="","",ジュニアA男Ｓ!$C$31)</f>
        <v/>
      </c>
      <c r="J28" s="70" t="str">
        <f>IF(ジュニアA男Ｓ!$D$31="","",ジュニアA男Ｓ!$D$31)</f>
        <v/>
      </c>
      <c r="K28" s="118" t="str">
        <f>IF(ジュニアA男Ｓ!$E$74="","",ジュニアA男Ｓ!$E$74)</f>
        <v>…</v>
      </c>
      <c r="L28" s="70" t="str">
        <f>IF(ジュニアA男Ｓ!$F$31="","",ジュニアA男Ｓ!$F$31)</f>
        <v/>
      </c>
      <c r="M28" s="67">
        <v>25</v>
      </c>
      <c r="N28" s="68" t="str">
        <f>IF(ジュニアＢ男Ｓ!$B$31="","",ジュニアＢ男Ｓ!$B$31)</f>
        <v/>
      </c>
      <c r="O28" s="68" t="str">
        <f>IF(ジュニアＢ男Ｓ!$C$31="","",ジュニアＢ男Ｓ!$C$31)</f>
        <v/>
      </c>
      <c r="P28" s="68" t="str">
        <f>IF(ジュニアＢ男Ｓ!$D$31="","",ジュニアＢ男Ｓ!$D$31)</f>
        <v/>
      </c>
      <c r="Q28" s="119" t="str">
        <f>IF(ジュニアＢ男Ｓ!$E$31="","",ジュニアＢ男Ｓ!$E$31)</f>
        <v>…</v>
      </c>
      <c r="R28" s="68" t="str">
        <f>IF(ジュニアＢ男Ｓ!$F$31="","",ジュニアＢ男Ｓ!$F$31)</f>
        <v/>
      </c>
      <c r="S28" s="65">
        <v>25</v>
      </c>
      <c r="T28" s="66" t="str">
        <f>IF(ジュニアＣ男Ｓ!$B$31="","",ジュニアＣ男Ｓ!$B$31)</f>
        <v/>
      </c>
      <c r="U28" s="66" t="str">
        <f>IF(ジュニアＣ男Ｓ!$C$31="","",ジュニアＣ男Ｓ!$C$31)</f>
        <v/>
      </c>
      <c r="V28" s="66" t="str">
        <f>IF(ジュニアＣ男Ｓ!$D$31="","",ジュニアＣ男Ｓ!$D$31)</f>
        <v/>
      </c>
      <c r="W28" s="120" t="str">
        <f>IF(ジュニアＣ男Ｓ!$E$31="","",ジュニアＣ男Ｓ!$E$31)</f>
        <v>…</v>
      </c>
      <c r="X28" s="66" t="str">
        <f>IF(ジュニアＣ男Ｓ!$F$31="","",ジュニアＣ男Ｓ!$F$31)</f>
        <v/>
      </c>
      <c r="Y28" s="63">
        <v>25</v>
      </c>
      <c r="Z28" s="64" t="str">
        <f>IF(ジュニアＤ男Ｓ!$B$31="","",ジュニアＤ男Ｓ!$B$31)</f>
        <v/>
      </c>
      <c r="AA28" s="64" t="str">
        <f>IF(ジュニアＤ男Ｓ!$C$31="","",ジュニアＤ男Ｓ!$C$31)</f>
        <v/>
      </c>
      <c r="AB28" s="64" t="str">
        <f>IF(ジュニアＤ男Ｓ!$D$31="","",ジュニアＤ男Ｓ!$D$31)</f>
        <v/>
      </c>
      <c r="AC28" s="121" t="str">
        <f>IF(ジュニアＤ男Ｓ!$E$31="","",ジュニアＤ男Ｓ!$E$31)</f>
        <v>…</v>
      </c>
      <c r="AD28" s="64" t="str">
        <f>IF(ジュニアＤ男Ｓ!$F$31="","",ジュニアＤ男Ｓ!$F$31)</f>
        <v/>
      </c>
      <c r="AE28" s="123">
        <v>25</v>
      </c>
      <c r="AF28" s="124" t="str">
        <f>IF(一般女Ｓ!$B$31="","",一般女Ｓ!$B$31)</f>
        <v/>
      </c>
      <c r="AG28" s="124" t="str">
        <f>IF(一般女Ｓ!$C$31="","",一般女Ｓ!$C$31)</f>
        <v/>
      </c>
      <c r="AH28" s="124" t="str">
        <f>IF(一般女Ｓ!$D$31="","",一般女Ｓ!$D$31)</f>
        <v/>
      </c>
      <c r="AI28" s="125" t="str">
        <f>IF(一般女Ｓ!$E$31="","",一般女Ｓ!$E$31)</f>
        <v>…</v>
      </c>
      <c r="AJ28" s="124" t="str">
        <f>IF(一般女Ｓ!$F$31="","",一般女Ｓ!$F$31)</f>
        <v/>
      </c>
      <c r="AK28" s="69">
        <v>25</v>
      </c>
      <c r="AL28" s="70" t="str">
        <f>IF(ジュニアＡ女Ｓ!$B$31="","",ジュニアＡ女Ｓ!$B$31)</f>
        <v/>
      </c>
      <c r="AM28" s="70" t="str">
        <f>IF(ジュニアＡ女Ｓ!$C$31="","",ジュニアＡ女Ｓ!$C$31)</f>
        <v/>
      </c>
      <c r="AN28" s="70" t="str">
        <f>IF(ジュニアＡ女Ｓ!$D$31="","",ジュニアＡ女Ｓ!$D$31)</f>
        <v/>
      </c>
      <c r="AO28" s="118" t="str">
        <f>IF(ジュニアＡ女Ｓ!$E$31="","",ジュニアＡ女Ｓ!$E$31)</f>
        <v>…</v>
      </c>
      <c r="AP28" s="70" t="str">
        <f>IF(ジュニアＡ女Ｓ!$F$31="","",ジュニアＡ女Ｓ!$F$31)</f>
        <v/>
      </c>
      <c r="AQ28" s="67">
        <v>25</v>
      </c>
      <c r="AR28" s="68" t="str">
        <f>IF(ジュニアＢ女Ｓ!$B$31="","",ジュニアＢ女Ｓ!$B$31)</f>
        <v/>
      </c>
      <c r="AS28" s="68" t="str">
        <f>IF(ジュニアＢ女Ｓ!$C$31="","",ジュニアＢ女Ｓ!$C$31)</f>
        <v/>
      </c>
      <c r="AT28" s="68" t="str">
        <f>IF(ジュニアＢ女Ｓ!$D$31="","",ジュニアＢ女Ｓ!$D$31)</f>
        <v/>
      </c>
      <c r="AU28" s="119" t="str">
        <f>IF(ジュニアＢ女Ｓ!$E$31="","",ジュニアＢ女Ｓ!$E$31)</f>
        <v>…</v>
      </c>
      <c r="AV28" s="68" t="str">
        <f>IF(ジュニアＢ女Ｓ!$F$31="","",ジュニアＢ女Ｓ!$F$31)</f>
        <v/>
      </c>
      <c r="AW28" s="65">
        <v>25</v>
      </c>
      <c r="AX28" s="66" t="str">
        <f>IF(ジュニアＣ女Ｓ!$B$31="","",ジュニアＣ女Ｓ!$B$31)</f>
        <v/>
      </c>
      <c r="AY28" s="66" t="str">
        <f>IF(ジュニアＣ女Ｓ!$C$31="","",ジュニアＣ女Ｓ!$C$31)</f>
        <v/>
      </c>
      <c r="AZ28" s="66" t="str">
        <f>IF(ジュニアＣ女Ｓ!$D$31="","",ジュニアＣ女Ｓ!$D$31)</f>
        <v/>
      </c>
      <c r="BA28" s="120" t="str">
        <f>IF(ジュニアＣ女Ｓ!$E$31="","",ジュニアＣ女Ｓ!$E$31)</f>
        <v>…</v>
      </c>
      <c r="BB28" s="66" t="str">
        <f>IF(ジュニアＣ女Ｓ!$F$31="","",ジュニアＣ女Ｓ!$F$31)</f>
        <v/>
      </c>
      <c r="BC28" s="63">
        <v>25</v>
      </c>
      <c r="BD28" s="64" t="str">
        <f>IF(ジュニアＤ女S!$B$31="","",ジュニアＤ女S!$B$31)</f>
        <v/>
      </c>
      <c r="BE28" s="64" t="str">
        <f>IF(ジュニアＤ女S!$C$31="","",ジュニアＤ女S!$C$31)</f>
        <v/>
      </c>
      <c r="BF28" s="64" t="str">
        <f>IF(ジュニアＤ女S!$D$31="","",ジュニアＤ女S!$D$31)</f>
        <v/>
      </c>
      <c r="BG28" s="121" t="str">
        <f>IF(ジュニアＤ女S!$E$31="","",ジュニアＤ女S!$E$31)</f>
        <v>…</v>
      </c>
      <c r="BH28" s="64" t="str">
        <f>IF(ジュニアＤ女S!$F$31="","",ジュニアＤ女S!$F$31)</f>
        <v/>
      </c>
    </row>
    <row r="29" spans="1:60" ht="18.75" x14ac:dyDescent="0.15">
      <c r="A29" s="123">
        <v>26</v>
      </c>
      <c r="B29" s="124" t="str">
        <f>IF(一般男Ｓ!$B$49="","",一般男Ｓ!$B$49)</f>
        <v/>
      </c>
      <c r="C29" s="124" t="str">
        <f>IF(一般男Ｓ!$C$49="","",一般男Ｓ!$C$49)</f>
        <v/>
      </c>
      <c r="D29" s="124" t="str">
        <f>IF(一般男Ｓ!$D$49="","",一般男Ｓ!$D$49)</f>
        <v/>
      </c>
      <c r="E29" s="125" t="s">
        <v>162</v>
      </c>
      <c r="F29" s="124" t="str">
        <f>IF(一般男Ｓ!$F$49="","",一般男Ｓ!$F$49)</f>
        <v/>
      </c>
      <c r="G29" s="69">
        <v>26</v>
      </c>
      <c r="H29" s="70" t="str">
        <f>IF(ジュニアA男Ｓ!$B$50="","",ジュニアA男Ｓ!$B$50)</f>
        <v/>
      </c>
      <c r="I29" s="70" t="str">
        <f>IF(ジュニアA男Ｓ!$C$50="","",ジュニアA男Ｓ!$C$50)</f>
        <v/>
      </c>
      <c r="J29" s="70" t="str">
        <f>IF(ジュニアA男Ｓ!$D$50="","",ジュニアA男Ｓ!$D$50)</f>
        <v/>
      </c>
      <c r="K29" s="118" t="e">
        <f>IF(ジュニアA男Ｓ!#REF!="","",ジュニアA男Ｓ!#REF!)</f>
        <v>#REF!</v>
      </c>
      <c r="L29" s="70" t="str">
        <f>IF(ジュニアA男Ｓ!$F$50="","",ジュニアA男Ｓ!$F$50)</f>
        <v/>
      </c>
      <c r="M29" s="67">
        <v>26</v>
      </c>
      <c r="N29" s="68" t="str">
        <f>IF(ジュニアＢ男Ｓ!$B$50="","",ジュニアＢ男Ｓ!$B$50)</f>
        <v/>
      </c>
      <c r="O29" s="68" t="str">
        <f>IF(ジュニアＢ男Ｓ!$C$50="","",ジュニアＢ男Ｓ!$C$50)</f>
        <v/>
      </c>
      <c r="P29" s="68" t="str">
        <f>IF(ジュニアＢ男Ｓ!$D$50="","",ジュニアＢ男Ｓ!$D$50)</f>
        <v/>
      </c>
      <c r="Q29" s="119" t="str">
        <f>IF(ジュニアＢ男Ｓ!$E$50="","",ジュニアＢ男Ｓ!$E$50)</f>
        <v>…</v>
      </c>
      <c r="R29" s="68" t="str">
        <f>IF(ジュニアＢ男Ｓ!$F$50="","",ジュニアＢ男Ｓ!$F$50)</f>
        <v/>
      </c>
      <c r="S29" s="65">
        <v>26</v>
      </c>
      <c r="T29" s="66" t="str">
        <f>IF(ジュニアＣ男Ｓ!$B$50="","",ジュニアＣ男Ｓ!$B$50)</f>
        <v/>
      </c>
      <c r="U29" s="66" t="str">
        <f>IF(ジュニアＣ男Ｓ!$C$50="","",ジュニアＣ男Ｓ!$C$50)</f>
        <v/>
      </c>
      <c r="V29" s="66" t="str">
        <f>IF(ジュニアＣ男Ｓ!$D$50="","",ジュニアＣ男Ｓ!$D$50)</f>
        <v/>
      </c>
      <c r="W29" s="120" t="str">
        <f>IF(ジュニアＣ男Ｓ!$E$50="","",ジュニアＣ男Ｓ!$E$50)</f>
        <v>…</v>
      </c>
      <c r="X29" s="66" t="str">
        <f>IF(ジュニアＣ男Ｓ!$F$50="","",ジュニアＣ男Ｓ!$F$50)</f>
        <v/>
      </c>
      <c r="Y29" s="63">
        <v>26</v>
      </c>
      <c r="Z29" s="64" t="str">
        <f>IF(ジュニアＤ男Ｓ!$B$50="","",ジュニアＤ男Ｓ!$B$50)</f>
        <v/>
      </c>
      <c r="AA29" s="64" t="str">
        <f>IF(ジュニアＤ男Ｓ!$C$50="","",ジュニアＤ男Ｓ!$C$50)</f>
        <v/>
      </c>
      <c r="AB29" s="64" t="str">
        <f>IF(ジュニアＤ男Ｓ!$D$50="","",ジュニアＤ男Ｓ!$D$50)</f>
        <v/>
      </c>
      <c r="AC29" s="121" t="str">
        <f>IF(ジュニアＤ男Ｓ!$E$50="","",ジュニアＤ男Ｓ!$E$50)</f>
        <v>…</v>
      </c>
      <c r="AD29" s="64" t="str">
        <f>IF(ジュニアＤ男Ｓ!$F$50="","",ジュニアＤ男Ｓ!$F$50)</f>
        <v/>
      </c>
      <c r="AE29" s="123">
        <v>26</v>
      </c>
      <c r="AF29" s="124" t="str">
        <f>IF(一般女Ｓ!$B$50="","",一般女Ｓ!$B$50)</f>
        <v/>
      </c>
      <c r="AG29" s="124" t="str">
        <f>IF(一般女Ｓ!$C$50="","",一般女Ｓ!$C$50)</f>
        <v/>
      </c>
      <c r="AH29" s="124" t="str">
        <f>IF(一般女Ｓ!$D$50="","",一般女Ｓ!$D$50)</f>
        <v/>
      </c>
      <c r="AI29" s="125" t="str">
        <f>IF(一般女Ｓ!$E$50="","",一般女Ｓ!$E$50)</f>
        <v>…</v>
      </c>
      <c r="AJ29" s="124" t="str">
        <f>IF(一般女Ｓ!$F$50="","",一般女Ｓ!$F$50)</f>
        <v/>
      </c>
      <c r="AK29" s="69">
        <v>26</v>
      </c>
      <c r="AL29" s="70" t="str">
        <f>IF(ジュニアＡ女Ｓ!$B$50="","",ジュニアＡ女Ｓ!$B$50)</f>
        <v/>
      </c>
      <c r="AM29" s="70" t="str">
        <f>IF(ジュニアＡ女Ｓ!$C$50="","",ジュニアＡ女Ｓ!$C$50)</f>
        <v/>
      </c>
      <c r="AN29" s="70" t="str">
        <f>IF(ジュニアＡ女Ｓ!$D$50="","",ジュニアＡ女Ｓ!$D$50)</f>
        <v/>
      </c>
      <c r="AO29" s="118" t="str">
        <f>IF(ジュニアＡ女Ｓ!$E$50="","",ジュニアＡ女Ｓ!$E$50)</f>
        <v>…</v>
      </c>
      <c r="AP29" s="70" t="str">
        <f>IF(ジュニアＡ女Ｓ!$F$50="","",ジュニアＡ女Ｓ!$F$50)</f>
        <v/>
      </c>
      <c r="AQ29" s="67">
        <v>26</v>
      </c>
      <c r="AR29" s="68" t="str">
        <f>IF(ジュニアＢ女Ｓ!$B$50="","",ジュニアＢ女Ｓ!$B$50)</f>
        <v/>
      </c>
      <c r="AS29" s="68" t="str">
        <f>IF(ジュニアＢ女Ｓ!$C$50="","",ジュニアＢ女Ｓ!$C$50)</f>
        <v/>
      </c>
      <c r="AT29" s="68" t="str">
        <f>IF(ジュニアＢ女Ｓ!$D$50="","",ジュニアＢ女Ｓ!$D$50)</f>
        <v/>
      </c>
      <c r="AU29" s="119" t="str">
        <f>IF(ジュニアＢ女Ｓ!$E$50="","",ジュニアＢ女Ｓ!$E$50)</f>
        <v>…</v>
      </c>
      <c r="AV29" s="68" t="str">
        <f>IF(ジュニアＢ女Ｓ!$F$50="","",ジュニアＢ女Ｓ!$F$50)</f>
        <v/>
      </c>
      <c r="AW29" s="65">
        <v>26</v>
      </c>
      <c r="AX29" s="66" t="str">
        <f>IF(ジュニアＣ女Ｓ!$B$50="","",ジュニアＣ女Ｓ!$B$50)</f>
        <v/>
      </c>
      <c r="AY29" s="66" t="str">
        <f>IF(ジュニアＣ女Ｓ!$C$50="","",ジュニアＣ女Ｓ!$C$50)</f>
        <v/>
      </c>
      <c r="AZ29" s="66" t="str">
        <f>IF(ジュニアＣ女Ｓ!$D$50="","",ジュニアＣ女Ｓ!$D$50)</f>
        <v/>
      </c>
      <c r="BA29" s="120" t="str">
        <f>IF(ジュニアＣ女Ｓ!$E$50="","",ジュニアＣ女Ｓ!$E$50)</f>
        <v>…</v>
      </c>
      <c r="BB29" s="66" t="str">
        <f>IF(ジュニアＣ女Ｓ!$F$50="","",ジュニアＣ女Ｓ!$F$50)</f>
        <v/>
      </c>
      <c r="BC29" s="63">
        <v>26</v>
      </c>
      <c r="BD29" s="64" t="str">
        <f>IF(ジュニアＤ女S!$B$50="","",ジュニアＤ女S!$B$50)</f>
        <v/>
      </c>
      <c r="BE29" s="64" t="str">
        <f>IF(ジュニアＤ女S!$C$50="","",ジュニアＤ女S!$C$50)</f>
        <v/>
      </c>
      <c r="BF29" s="64" t="str">
        <f>IF(ジュニアＤ女S!$D$50="","",ジュニアＤ女S!$D$50)</f>
        <v/>
      </c>
      <c r="BG29" s="121" t="str">
        <f>IF(ジュニアＤ女S!$E$50="","",ジュニアＤ女S!$E$50)</f>
        <v>…</v>
      </c>
      <c r="BH29" s="64" t="str">
        <f>IF(ジュニアＤ女S!$F$50="","",ジュニアＤ女S!$F$50)</f>
        <v/>
      </c>
    </row>
    <row r="30" spans="1:60" ht="18.75" x14ac:dyDescent="0.15">
      <c r="A30" s="123">
        <v>27</v>
      </c>
      <c r="B30" s="124" t="str">
        <f>IF(一般男Ｓ!$B$50="","",一般男Ｓ!$B$50)</f>
        <v/>
      </c>
      <c r="C30" s="124" t="str">
        <f>IF(一般男Ｓ!$C$50="","",一般男Ｓ!$C$50)</f>
        <v/>
      </c>
      <c r="D30" s="124" t="str">
        <f>IF(一般男Ｓ!$D$50="","",一般男Ｓ!$D$50)</f>
        <v/>
      </c>
      <c r="E30" s="125" t="s">
        <v>162</v>
      </c>
      <c r="F30" s="124" t="str">
        <f>IF(一般男Ｓ!$F$50="","",一般男Ｓ!$F$50)</f>
        <v/>
      </c>
      <c r="G30" s="69">
        <v>27</v>
      </c>
      <c r="H30" s="70" t="str">
        <f>IF(ジュニアA男Ｓ!$B$51="","",ジュニアA男Ｓ!$B$51)</f>
        <v/>
      </c>
      <c r="I30" s="70" t="str">
        <f>IF(ジュニアA男Ｓ!$C$51="","",ジュニアA男Ｓ!$C$51)</f>
        <v/>
      </c>
      <c r="J30" s="70" t="str">
        <f>IF(ジュニアA男Ｓ!$D$51="","",ジュニアA男Ｓ!$D$51)</f>
        <v/>
      </c>
      <c r="K30" s="118" t="e">
        <f>IF(ジュニアA男Ｓ!#REF!="","",ジュニアA男Ｓ!#REF!)</f>
        <v>#REF!</v>
      </c>
      <c r="L30" s="70" t="str">
        <f>IF(ジュニアA男Ｓ!$F$51="","",ジュニアA男Ｓ!$F$51)</f>
        <v/>
      </c>
      <c r="M30" s="67">
        <v>27</v>
      </c>
      <c r="N30" s="68" t="str">
        <f>IF(ジュニアＢ男Ｓ!$B$51="","",ジュニアＢ男Ｓ!$B$51)</f>
        <v/>
      </c>
      <c r="O30" s="68" t="str">
        <f>IF(ジュニアＢ男Ｓ!$C$51="","",ジュニアＢ男Ｓ!$C$51)</f>
        <v/>
      </c>
      <c r="P30" s="68" t="str">
        <f>IF(ジュニアＢ男Ｓ!$D$51="","",ジュニアＢ男Ｓ!$D$51)</f>
        <v/>
      </c>
      <c r="Q30" s="119" t="str">
        <f>IF(ジュニアＢ男Ｓ!$E$51="","",ジュニアＢ男Ｓ!$E$51)</f>
        <v>…</v>
      </c>
      <c r="R30" s="68" t="str">
        <f>IF(ジュニアＢ男Ｓ!$F$51="","",ジュニアＢ男Ｓ!$F$51)</f>
        <v/>
      </c>
      <c r="S30" s="65">
        <v>27</v>
      </c>
      <c r="T30" s="66" t="str">
        <f>IF(ジュニアＣ男Ｓ!$B$51="","",ジュニアＣ男Ｓ!$B$51)</f>
        <v/>
      </c>
      <c r="U30" s="66" t="str">
        <f>IF(ジュニアＣ男Ｓ!$C$51="","",ジュニアＣ男Ｓ!$C$51)</f>
        <v/>
      </c>
      <c r="V30" s="66" t="str">
        <f>IF(ジュニアＣ男Ｓ!$D$51="","",ジュニアＣ男Ｓ!$D$51)</f>
        <v/>
      </c>
      <c r="W30" s="120" t="str">
        <f>IF(ジュニアＣ男Ｓ!$E$51="","",ジュニアＣ男Ｓ!$E$51)</f>
        <v>…</v>
      </c>
      <c r="X30" s="66" t="str">
        <f>IF(ジュニアＣ男Ｓ!$F$51="","",ジュニアＣ男Ｓ!$F$51)</f>
        <v/>
      </c>
      <c r="Y30" s="63">
        <v>27</v>
      </c>
      <c r="Z30" s="64" t="str">
        <f>IF(ジュニアＤ男Ｓ!$B$51="","",ジュニアＤ男Ｓ!$B$51)</f>
        <v/>
      </c>
      <c r="AA30" s="64" t="str">
        <f>IF(ジュニアＤ男Ｓ!$C$51="","",ジュニアＤ男Ｓ!$C$51)</f>
        <v/>
      </c>
      <c r="AB30" s="64" t="str">
        <f>IF(ジュニアＤ男Ｓ!$D$51="","",ジュニアＤ男Ｓ!$D$51)</f>
        <v/>
      </c>
      <c r="AC30" s="121" t="str">
        <f>IF(ジュニアＤ男Ｓ!$E$51="","",ジュニアＤ男Ｓ!$E$51)</f>
        <v>…</v>
      </c>
      <c r="AD30" s="64" t="str">
        <f>IF(ジュニアＤ男Ｓ!$F$51="","",ジュニアＤ男Ｓ!$F$51)</f>
        <v/>
      </c>
      <c r="AE30" s="123">
        <v>27</v>
      </c>
      <c r="AF30" s="124" t="str">
        <f>IF(一般女Ｓ!$B$51="","",一般女Ｓ!$B$51)</f>
        <v/>
      </c>
      <c r="AG30" s="124" t="str">
        <f>IF(一般女Ｓ!$C$51="","",一般女Ｓ!$C$51)</f>
        <v/>
      </c>
      <c r="AH30" s="124" t="str">
        <f>IF(一般女Ｓ!$D$51="","",一般女Ｓ!$D$51)</f>
        <v/>
      </c>
      <c r="AI30" s="125" t="str">
        <f>IF(一般女Ｓ!$E$51="","",一般女Ｓ!$E$51)</f>
        <v>…</v>
      </c>
      <c r="AJ30" s="124" t="str">
        <f>IF(一般女Ｓ!$F$51="","",一般女Ｓ!$F$51)</f>
        <v/>
      </c>
      <c r="AK30" s="69">
        <v>27</v>
      </c>
      <c r="AL30" s="70" t="str">
        <f>IF(ジュニアＡ女Ｓ!$B$51="","",ジュニアＡ女Ｓ!$B$51)</f>
        <v/>
      </c>
      <c r="AM30" s="70" t="str">
        <f>IF(ジュニアＡ女Ｓ!$C$51="","",ジュニアＡ女Ｓ!$C$51)</f>
        <v/>
      </c>
      <c r="AN30" s="70" t="str">
        <f>IF(ジュニアＡ女Ｓ!$D$51="","",ジュニアＡ女Ｓ!$D$51)</f>
        <v/>
      </c>
      <c r="AO30" s="118" t="str">
        <f>IF(ジュニアＡ女Ｓ!$E$51="","",ジュニアＡ女Ｓ!$E$51)</f>
        <v>…</v>
      </c>
      <c r="AP30" s="70" t="str">
        <f>IF(ジュニアＡ女Ｓ!$F$51="","",ジュニアＡ女Ｓ!$F$51)</f>
        <v/>
      </c>
      <c r="AQ30" s="67">
        <v>27</v>
      </c>
      <c r="AR30" s="68" t="str">
        <f>IF(ジュニアＢ女Ｓ!$B$51="","",ジュニアＢ女Ｓ!$B$51)</f>
        <v/>
      </c>
      <c r="AS30" s="68" t="str">
        <f>IF(ジュニアＢ女Ｓ!$C$51="","",ジュニアＢ女Ｓ!$C$51)</f>
        <v/>
      </c>
      <c r="AT30" s="68" t="str">
        <f>IF(ジュニアＢ女Ｓ!$D$51="","",ジュニアＢ女Ｓ!$D$51)</f>
        <v/>
      </c>
      <c r="AU30" s="119" t="str">
        <f>IF(ジュニアＢ女Ｓ!$E$51="","",ジュニアＢ女Ｓ!$E$51)</f>
        <v>…</v>
      </c>
      <c r="AV30" s="68" t="str">
        <f>IF(ジュニアＢ女Ｓ!$F$51="","",ジュニアＢ女Ｓ!$F$51)</f>
        <v/>
      </c>
      <c r="AW30" s="65">
        <v>27</v>
      </c>
      <c r="AX30" s="66" t="str">
        <f>IF(ジュニアＣ女Ｓ!$B$51="","",ジュニアＣ女Ｓ!$B$51)</f>
        <v/>
      </c>
      <c r="AY30" s="66" t="str">
        <f>IF(ジュニアＣ女Ｓ!$C$51="","",ジュニアＣ女Ｓ!$C$51)</f>
        <v/>
      </c>
      <c r="AZ30" s="66" t="str">
        <f>IF(ジュニアＣ女Ｓ!$D$51="","",ジュニアＣ女Ｓ!$D$51)</f>
        <v/>
      </c>
      <c r="BA30" s="120" t="str">
        <f>IF(ジュニアＣ女Ｓ!$E$51="","",ジュニアＣ女Ｓ!$E$51)</f>
        <v>…</v>
      </c>
      <c r="BB30" s="66" t="str">
        <f>IF(ジュニアＣ女Ｓ!$F$51="","",ジュニアＣ女Ｓ!$F$51)</f>
        <v/>
      </c>
      <c r="BC30" s="63">
        <v>27</v>
      </c>
      <c r="BD30" s="64" t="str">
        <f>IF(ジュニアＤ女S!$B$51="","",ジュニアＤ女S!$B$51)</f>
        <v/>
      </c>
      <c r="BE30" s="64" t="str">
        <f>IF(ジュニアＤ女S!$C$51="","",ジュニアＤ女S!$C$51)</f>
        <v/>
      </c>
      <c r="BF30" s="64" t="str">
        <f>IF(ジュニアＤ女S!$D$51="","",ジュニアＤ女S!$D$51)</f>
        <v/>
      </c>
      <c r="BG30" s="121" t="str">
        <f>IF(ジュニアＤ女S!$E$51="","",ジュニアＤ女S!$E$51)</f>
        <v>…</v>
      </c>
      <c r="BH30" s="64" t="str">
        <f>IF(ジュニアＤ女S!$F$51="","",ジュニアＤ女S!$F$51)</f>
        <v/>
      </c>
    </row>
    <row r="31" spans="1:60" ht="18.75" x14ac:dyDescent="0.15">
      <c r="A31" s="123">
        <v>28</v>
      </c>
      <c r="B31" s="124" t="str">
        <f>IF(一般男Ｓ!$B$51="","",一般男Ｓ!$B$51)</f>
        <v/>
      </c>
      <c r="C31" s="124" t="str">
        <f>IF(一般男Ｓ!$C$51="","",一般男Ｓ!$C$51)</f>
        <v/>
      </c>
      <c r="D31" s="124" t="str">
        <f>IF(一般男Ｓ!$D$51="","",一般男Ｓ!$D$51)</f>
        <v/>
      </c>
      <c r="E31" s="125" t="s">
        <v>162</v>
      </c>
      <c r="F31" s="124" t="str">
        <f>IF(一般男Ｓ!$F$51="","",一般男Ｓ!$F$51)</f>
        <v/>
      </c>
      <c r="G31" s="69">
        <v>28</v>
      </c>
      <c r="H31" s="70" t="str">
        <f>IF(ジュニアA男Ｓ!$B$52="","",ジュニアA男Ｓ!$B$52)</f>
        <v/>
      </c>
      <c r="I31" s="70" t="str">
        <f>IF(ジュニアA男Ｓ!$C$52="","",ジュニアA男Ｓ!$C$52)</f>
        <v/>
      </c>
      <c r="J31" s="70" t="str">
        <f>IF(ジュニアA男Ｓ!$D$52="","",ジュニアA男Ｓ!$D$52)</f>
        <v/>
      </c>
      <c r="K31" s="118" t="e">
        <f>IF(ジュニアA男Ｓ!#REF!="","",ジュニアA男Ｓ!#REF!)</f>
        <v>#REF!</v>
      </c>
      <c r="L31" s="70" t="str">
        <f>IF(ジュニアA男Ｓ!$F$52="","",ジュニアA男Ｓ!$F$52)</f>
        <v/>
      </c>
      <c r="M31" s="67">
        <v>28</v>
      </c>
      <c r="N31" s="68" t="str">
        <f>IF(ジュニアＢ男Ｓ!$B$52="","",ジュニアＢ男Ｓ!$B$52)</f>
        <v/>
      </c>
      <c r="O31" s="68" t="str">
        <f>IF(ジュニアＢ男Ｓ!$C$52="","",ジュニアＢ男Ｓ!$C$52)</f>
        <v/>
      </c>
      <c r="P31" s="68" t="str">
        <f>IF(ジュニアＢ男Ｓ!$D$52="","",ジュニアＢ男Ｓ!$D$52)</f>
        <v/>
      </c>
      <c r="Q31" s="119" t="str">
        <f>IF(ジュニアＢ男Ｓ!$E$52="","",ジュニアＢ男Ｓ!$E$52)</f>
        <v>…</v>
      </c>
      <c r="R31" s="68" t="str">
        <f>IF(ジュニアＢ男Ｓ!$F$52="","",ジュニアＢ男Ｓ!$F$52)</f>
        <v/>
      </c>
      <c r="S31" s="65">
        <v>28</v>
      </c>
      <c r="T31" s="66" t="str">
        <f>IF(ジュニアＣ男Ｓ!$B$52="","",ジュニアＣ男Ｓ!$B$52)</f>
        <v/>
      </c>
      <c r="U31" s="66" t="str">
        <f>IF(ジュニアＣ男Ｓ!$C$52="","",ジュニアＣ男Ｓ!$C$52)</f>
        <v/>
      </c>
      <c r="V31" s="66" t="str">
        <f>IF(ジュニアＣ男Ｓ!$D$52="","",ジュニアＣ男Ｓ!$D$52)</f>
        <v/>
      </c>
      <c r="W31" s="120" t="str">
        <f>IF(ジュニアＣ男Ｓ!$E$52="","",ジュニアＣ男Ｓ!$E$52)</f>
        <v>…</v>
      </c>
      <c r="X31" s="66" t="str">
        <f>IF(ジュニアＣ男Ｓ!$F$52="","",ジュニアＣ男Ｓ!$F$52)</f>
        <v/>
      </c>
      <c r="Y31" s="63">
        <v>28</v>
      </c>
      <c r="Z31" s="64" t="str">
        <f>IF(ジュニアＤ男Ｓ!$B$52="","",ジュニアＤ男Ｓ!$B$52)</f>
        <v/>
      </c>
      <c r="AA31" s="64" t="str">
        <f>IF(ジュニアＤ男Ｓ!$C$52="","",ジュニアＤ男Ｓ!$C$52)</f>
        <v/>
      </c>
      <c r="AB31" s="64" t="str">
        <f>IF(ジュニアＤ男Ｓ!$D$52="","",ジュニアＤ男Ｓ!$D$52)</f>
        <v/>
      </c>
      <c r="AC31" s="121" t="str">
        <f>IF(ジュニアＤ男Ｓ!$E$52="","",ジュニアＤ男Ｓ!$E$52)</f>
        <v>…</v>
      </c>
      <c r="AD31" s="64" t="str">
        <f>IF(ジュニアＤ男Ｓ!$F$52="","",ジュニアＤ男Ｓ!$F$52)</f>
        <v/>
      </c>
      <c r="AE31" s="123">
        <v>28</v>
      </c>
      <c r="AF31" s="124" t="str">
        <f>IF(一般女Ｓ!$B$52="","",一般女Ｓ!$B$52)</f>
        <v/>
      </c>
      <c r="AG31" s="124" t="str">
        <f>IF(一般女Ｓ!$C$52="","",一般女Ｓ!$C$52)</f>
        <v/>
      </c>
      <c r="AH31" s="124" t="str">
        <f>IF(一般女Ｓ!$D$52="","",一般女Ｓ!$D$52)</f>
        <v/>
      </c>
      <c r="AI31" s="125" t="str">
        <f>IF(一般女Ｓ!$E$52="","",一般女Ｓ!$E$52)</f>
        <v>…</v>
      </c>
      <c r="AJ31" s="124" t="str">
        <f>IF(一般女Ｓ!$F$52="","",一般女Ｓ!$F$52)</f>
        <v/>
      </c>
      <c r="AK31" s="69">
        <v>28</v>
      </c>
      <c r="AL31" s="70" t="str">
        <f>IF(ジュニアＡ女Ｓ!$B$52="","",ジュニアＡ女Ｓ!$B$52)</f>
        <v/>
      </c>
      <c r="AM31" s="70" t="str">
        <f>IF(ジュニアＡ女Ｓ!$C$52="","",ジュニアＡ女Ｓ!$C$52)</f>
        <v/>
      </c>
      <c r="AN31" s="70" t="str">
        <f>IF(ジュニアＡ女Ｓ!$D$52="","",ジュニアＡ女Ｓ!$D$52)</f>
        <v/>
      </c>
      <c r="AO31" s="118" t="str">
        <f>IF(ジュニアＡ女Ｓ!$E$52="","",ジュニアＡ女Ｓ!$E$52)</f>
        <v>…</v>
      </c>
      <c r="AP31" s="70" t="str">
        <f>IF(ジュニアＡ女Ｓ!$F$52="","",ジュニアＡ女Ｓ!$F$52)</f>
        <v/>
      </c>
      <c r="AQ31" s="67">
        <v>28</v>
      </c>
      <c r="AR31" s="68" t="str">
        <f>IF(ジュニアＢ女Ｓ!$B$52="","",ジュニアＢ女Ｓ!$B$52)</f>
        <v/>
      </c>
      <c r="AS31" s="68" t="str">
        <f>IF(ジュニアＢ女Ｓ!$C$52="","",ジュニアＢ女Ｓ!$C$52)</f>
        <v/>
      </c>
      <c r="AT31" s="68" t="str">
        <f>IF(ジュニアＢ女Ｓ!$D$52="","",ジュニアＢ女Ｓ!$D$52)</f>
        <v/>
      </c>
      <c r="AU31" s="119" t="str">
        <f>IF(ジュニアＢ女Ｓ!$E$52="","",ジュニアＢ女Ｓ!$E$52)</f>
        <v>…</v>
      </c>
      <c r="AV31" s="68" t="str">
        <f>IF(ジュニアＢ女Ｓ!$F$52="","",ジュニアＢ女Ｓ!$F$52)</f>
        <v/>
      </c>
      <c r="AW31" s="65">
        <v>28</v>
      </c>
      <c r="AX31" s="66" t="str">
        <f>IF(ジュニアＣ女Ｓ!$B$52="","",ジュニアＣ女Ｓ!$B$52)</f>
        <v/>
      </c>
      <c r="AY31" s="66" t="str">
        <f>IF(ジュニアＣ女Ｓ!$C$52="","",ジュニアＣ女Ｓ!$C$52)</f>
        <v/>
      </c>
      <c r="AZ31" s="66" t="str">
        <f>IF(ジュニアＣ女Ｓ!$D$52="","",ジュニアＣ女Ｓ!$D$52)</f>
        <v/>
      </c>
      <c r="BA31" s="120" t="str">
        <f>IF(ジュニアＣ女Ｓ!$E$52="","",ジュニアＣ女Ｓ!$E$52)</f>
        <v>…</v>
      </c>
      <c r="BB31" s="66" t="str">
        <f>IF(ジュニアＣ女Ｓ!$F$52="","",ジュニアＣ女Ｓ!$F$52)</f>
        <v/>
      </c>
      <c r="BC31" s="63">
        <v>28</v>
      </c>
      <c r="BD31" s="64" t="str">
        <f>IF(ジュニアＤ女S!$B$52="","",ジュニアＤ女S!$B$52)</f>
        <v/>
      </c>
      <c r="BE31" s="64" t="str">
        <f>IF(ジュニアＤ女S!$C$52="","",ジュニアＤ女S!$C$52)</f>
        <v/>
      </c>
      <c r="BF31" s="64" t="str">
        <f>IF(ジュニアＤ女S!$D$52="","",ジュニアＤ女S!$D$52)</f>
        <v/>
      </c>
      <c r="BG31" s="121" t="str">
        <f>IF(ジュニアＤ女S!$E$52="","",ジュニアＤ女S!$E$52)</f>
        <v>…</v>
      </c>
      <c r="BH31" s="64" t="str">
        <f>IF(ジュニアＤ女S!$F$52="","",ジュニアＤ女S!$F$52)</f>
        <v/>
      </c>
    </row>
    <row r="32" spans="1:60" ht="18.75" x14ac:dyDescent="0.15">
      <c r="A32" s="123">
        <v>29</v>
      </c>
      <c r="B32" s="124" t="str">
        <f>IF(一般男Ｓ!$B$52="","",一般男Ｓ!$B$52)</f>
        <v/>
      </c>
      <c r="C32" s="124" t="str">
        <f>IF(一般男Ｓ!$C$52="","",一般男Ｓ!$C$52)</f>
        <v/>
      </c>
      <c r="D32" s="124" t="str">
        <f>IF(一般男Ｓ!$D$52="","",一般男Ｓ!$D$52)</f>
        <v/>
      </c>
      <c r="E32" s="125" t="str">
        <f>IF(一般男Ｓ!$E$52="","",一般男Ｓ!$E$52)</f>
        <v>…</v>
      </c>
      <c r="F32" s="124" t="str">
        <f>IF(一般男Ｓ!$F$52="","",一般男Ｓ!$F$52)</f>
        <v/>
      </c>
      <c r="G32" s="69">
        <v>29</v>
      </c>
      <c r="H32" s="70" t="str">
        <f>IF(ジュニアA男Ｓ!$B$53="","",ジュニアA男Ｓ!$B$53)</f>
        <v/>
      </c>
      <c r="I32" s="70" t="str">
        <f>IF(ジュニアA男Ｓ!$C$53="","",ジュニアA男Ｓ!$C$53)</f>
        <v/>
      </c>
      <c r="J32" s="70" t="str">
        <f>IF(ジュニアA男Ｓ!$D$53="","",ジュニアA男Ｓ!$D$53)</f>
        <v/>
      </c>
      <c r="K32" s="118" t="e">
        <f>IF(ジュニアA男Ｓ!#REF!="","",ジュニアA男Ｓ!#REF!)</f>
        <v>#REF!</v>
      </c>
      <c r="L32" s="70" t="str">
        <f>IF(ジュニアA男Ｓ!$F$53="","",ジュニアA男Ｓ!$F$53)</f>
        <v/>
      </c>
      <c r="M32" s="67">
        <v>29</v>
      </c>
      <c r="N32" s="68" t="str">
        <f>IF(ジュニアＢ男Ｓ!$B$53="","",ジュニアＢ男Ｓ!$B$53)</f>
        <v/>
      </c>
      <c r="O32" s="68" t="str">
        <f>IF(ジュニアＢ男Ｓ!$C$53="","",ジュニアＢ男Ｓ!$C$53)</f>
        <v/>
      </c>
      <c r="P32" s="68" t="str">
        <f>IF(ジュニアＢ男Ｓ!$D$53="","",ジュニアＢ男Ｓ!$D$53)</f>
        <v/>
      </c>
      <c r="Q32" s="119" t="str">
        <f>IF(ジュニアＢ男Ｓ!$E$53="","",ジュニアＢ男Ｓ!$E$53)</f>
        <v>…</v>
      </c>
      <c r="R32" s="68" t="str">
        <f>IF(ジュニアＢ男Ｓ!$F$53="","",ジュニアＢ男Ｓ!$F$53)</f>
        <v/>
      </c>
      <c r="S32" s="65">
        <v>29</v>
      </c>
      <c r="T32" s="66" t="str">
        <f>IF(ジュニアＣ男Ｓ!$B$53="","",ジュニアＣ男Ｓ!$B$53)</f>
        <v/>
      </c>
      <c r="U32" s="66" t="str">
        <f>IF(ジュニアＣ男Ｓ!$C$53="","",ジュニアＣ男Ｓ!$C$53)</f>
        <v/>
      </c>
      <c r="V32" s="66" t="str">
        <f>IF(ジュニアＣ男Ｓ!$D$53="","",ジュニアＣ男Ｓ!$D$53)</f>
        <v/>
      </c>
      <c r="W32" s="120" t="str">
        <f>IF(ジュニアＣ男Ｓ!$E$53="","",ジュニアＣ男Ｓ!$E$53)</f>
        <v>…</v>
      </c>
      <c r="X32" s="66" t="str">
        <f>IF(ジュニアＣ男Ｓ!$F$53="","",ジュニアＣ男Ｓ!$F$53)</f>
        <v/>
      </c>
      <c r="Y32" s="63">
        <v>29</v>
      </c>
      <c r="Z32" s="64" t="str">
        <f>IF(ジュニアＤ男Ｓ!$B$53="","",ジュニアＤ男Ｓ!$B$53)</f>
        <v/>
      </c>
      <c r="AA32" s="64" t="str">
        <f>IF(ジュニアＤ男Ｓ!$C$53="","",ジュニアＤ男Ｓ!$C$53)</f>
        <v/>
      </c>
      <c r="AB32" s="64" t="str">
        <f>IF(ジュニアＤ男Ｓ!$D$53="","",ジュニアＤ男Ｓ!$D$53)</f>
        <v/>
      </c>
      <c r="AC32" s="121" t="str">
        <f>IF(ジュニアＤ男Ｓ!$E$53="","",ジュニアＤ男Ｓ!$E$53)</f>
        <v>…</v>
      </c>
      <c r="AD32" s="64" t="str">
        <f>IF(ジュニアＤ男Ｓ!$F$53="","",ジュニアＤ男Ｓ!$F$53)</f>
        <v/>
      </c>
      <c r="AE32" s="123">
        <v>29</v>
      </c>
      <c r="AF32" s="124" t="str">
        <f>IF(一般女Ｓ!$B$53="","",一般女Ｓ!$B$53)</f>
        <v/>
      </c>
      <c r="AG32" s="124" t="str">
        <f>IF(一般女Ｓ!$C$53="","",一般女Ｓ!$C$53)</f>
        <v/>
      </c>
      <c r="AH32" s="124" t="str">
        <f>IF(一般女Ｓ!$D$53="","",一般女Ｓ!$D$53)</f>
        <v/>
      </c>
      <c r="AI32" s="125" t="str">
        <f>IF(一般女Ｓ!$E$53="","",一般女Ｓ!$E$53)</f>
        <v>…</v>
      </c>
      <c r="AJ32" s="124" t="str">
        <f>IF(一般女Ｓ!$F$53="","",一般女Ｓ!$F$53)</f>
        <v/>
      </c>
      <c r="AK32" s="69">
        <v>29</v>
      </c>
      <c r="AL32" s="70" t="str">
        <f>IF(ジュニアＡ女Ｓ!$B$53="","",ジュニアＡ女Ｓ!$B$53)</f>
        <v/>
      </c>
      <c r="AM32" s="70" t="str">
        <f>IF(ジュニアＡ女Ｓ!$C$53="","",ジュニアＡ女Ｓ!$C$53)</f>
        <v/>
      </c>
      <c r="AN32" s="70" t="str">
        <f>IF(ジュニアＡ女Ｓ!$D$53="","",ジュニアＡ女Ｓ!$D$53)</f>
        <v/>
      </c>
      <c r="AO32" s="118" t="str">
        <f>IF(ジュニアＡ女Ｓ!$E$53="","",ジュニアＡ女Ｓ!$E$53)</f>
        <v>…</v>
      </c>
      <c r="AP32" s="70" t="str">
        <f>IF(ジュニアＡ女Ｓ!$F$53="","",ジュニアＡ女Ｓ!$F$53)</f>
        <v/>
      </c>
      <c r="AQ32" s="67">
        <v>29</v>
      </c>
      <c r="AR32" s="68" t="str">
        <f>IF(ジュニアＢ女Ｓ!$B$53="","",ジュニアＢ女Ｓ!$B$53)</f>
        <v/>
      </c>
      <c r="AS32" s="68" t="str">
        <f>IF(ジュニアＢ女Ｓ!$C$53="","",ジュニアＢ女Ｓ!$C$53)</f>
        <v/>
      </c>
      <c r="AT32" s="68" t="str">
        <f>IF(ジュニアＢ女Ｓ!$D$53="","",ジュニアＢ女Ｓ!$D$53)</f>
        <v/>
      </c>
      <c r="AU32" s="119" t="str">
        <f>IF(ジュニアＢ女Ｓ!$E$53="","",ジュニアＢ女Ｓ!$E$53)</f>
        <v>…</v>
      </c>
      <c r="AV32" s="68" t="str">
        <f>IF(ジュニアＢ女Ｓ!$F$53="","",ジュニアＢ女Ｓ!$F$53)</f>
        <v/>
      </c>
      <c r="AW32" s="65">
        <v>29</v>
      </c>
      <c r="AX32" s="66" t="str">
        <f>IF(ジュニアＣ女Ｓ!$B$53="","",ジュニアＣ女Ｓ!$B$53)</f>
        <v/>
      </c>
      <c r="AY32" s="66" t="str">
        <f>IF(ジュニアＣ女Ｓ!$C$53="","",ジュニアＣ女Ｓ!$C$53)</f>
        <v/>
      </c>
      <c r="AZ32" s="66" t="str">
        <f>IF(ジュニアＣ女Ｓ!$D$53="","",ジュニアＣ女Ｓ!$D$53)</f>
        <v/>
      </c>
      <c r="BA32" s="120" t="str">
        <f>IF(ジュニアＣ女Ｓ!$E$53="","",ジュニアＣ女Ｓ!$E$53)</f>
        <v>…</v>
      </c>
      <c r="BB32" s="66" t="str">
        <f>IF(ジュニアＣ女Ｓ!$F$53="","",ジュニアＣ女Ｓ!$F$53)</f>
        <v/>
      </c>
      <c r="BC32" s="63">
        <v>29</v>
      </c>
      <c r="BD32" s="64" t="str">
        <f>IF(ジュニアＤ女S!$B$53="","",ジュニアＤ女S!$B$53)</f>
        <v/>
      </c>
      <c r="BE32" s="64" t="str">
        <f>IF(ジュニアＤ女S!$C$53="","",ジュニアＤ女S!$C$53)</f>
        <v/>
      </c>
      <c r="BF32" s="64" t="str">
        <f>IF(ジュニアＤ女S!$D$53="","",ジュニアＤ女S!$D$53)</f>
        <v/>
      </c>
      <c r="BG32" s="121" t="str">
        <f>IF(ジュニアＤ女S!$E$53="","",ジュニアＤ女S!$E$53)</f>
        <v>…</v>
      </c>
      <c r="BH32" s="64" t="str">
        <f>IF(ジュニアＤ女S!$F$53="","",ジュニアＤ女S!$F$53)</f>
        <v/>
      </c>
    </row>
    <row r="33" spans="1:60" ht="18.75" x14ac:dyDescent="0.15">
      <c r="A33" s="123">
        <v>30</v>
      </c>
      <c r="B33" s="124" t="str">
        <f>IF(一般男Ｓ!$B$53="","",一般男Ｓ!$B$53)</f>
        <v/>
      </c>
      <c r="C33" s="124" t="str">
        <f>IF(一般男Ｓ!$C$53="","",一般男Ｓ!$C$53)</f>
        <v/>
      </c>
      <c r="D33" s="124" t="str">
        <f>IF(一般男Ｓ!$D$53="","",一般男Ｓ!$D$53)</f>
        <v/>
      </c>
      <c r="E33" s="125" t="str">
        <f>IF(一般男Ｓ!$E$53="","",一般男Ｓ!$E$53)</f>
        <v>…</v>
      </c>
      <c r="F33" s="124" t="str">
        <f>IF(一般男Ｓ!$F$53="","",一般男Ｓ!$F$53)</f>
        <v/>
      </c>
      <c r="G33" s="69">
        <v>30</v>
      </c>
      <c r="H33" s="70" t="str">
        <f>IF(ジュニアA男Ｓ!$B$54="","",ジュニアA男Ｓ!$B$54)</f>
        <v/>
      </c>
      <c r="I33" s="70" t="str">
        <f>IF(ジュニアA男Ｓ!$C$54="","",ジュニアA男Ｓ!$C$54)</f>
        <v/>
      </c>
      <c r="J33" s="70" t="str">
        <f>IF(ジュニアA男Ｓ!$D$54="","",ジュニアA男Ｓ!$D$54)</f>
        <v/>
      </c>
      <c r="K33" s="118" t="e">
        <f>IF(ジュニアA男Ｓ!#REF!="","",ジュニアA男Ｓ!#REF!)</f>
        <v>#REF!</v>
      </c>
      <c r="L33" s="70" t="str">
        <f>IF(ジュニアA男Ｓ!$F$54="","",ジュニアA男Ｓ!$F$54)</f>
        <v/>
      </c>
      <c r="M33" s="67">
        <v>30</v>
      </c>
      <c r="N33" s="68" t="str">
        <f>IF(ジュニアＢ男Ｓ!$B$54="","",ジュニアＢ男Ｓ!$B$54)</f>
        <v/>
      </c>
      <c r="O33" s="68" t="str">
        <f>IF(ジュニアＢ男Ｓ!$C$54="","",ジュニアＢ男Ｓ!$C$54)</f>
        <v/>
      </c>
      <c r="P33" s="68" t="str">
        <f>IF(ジュニアＢ男Ｓ!$D$54="","",ジュニアＢ男Ｓ!$D$54)</f>
        <v/>
      </c>
      <c r="Q33" s="119" t="str">
        <f>IF(ジュニアＢ男Ｓ!$E$54="","",ジュニアＢ男Ｓ!$E$54)</f>
        <v>…</v>
      </c>
      <c r="R33" s="68" t="str">
        <f>IF(ジュニアＢ男Ｓ!$F$54="","",ジュニアＢ男Ｓ!$F$54)</f>
        <v/>
      </c>
      <c r="S33" s="65">
        <v>30</v>
      </c>
      <c r="T33" s="66" t="str">
        <f>IF(ジュニアＣ男Ｓ!$B$54="","",ジュニアＣ男Ｓ!$B$54)</f>
        <v/>
      </c>
      <c r="U33" s="66" t="str">
        <f>IF(ジュニアＣ男Ｓ!$C$54="","",ジュニアＣ男Ｓ!$C$54)</f>
        <v/>
      </c>
      <c r="V33" s="66" t="str">
        <f>IF(ジュニアＣ男Ｓ!$D$54="","",ジュニアＣ男Ｓ!$D$54)</f>
        <v/>
      </c>
      <c r="W33" s="120" t="str">
        <f>IF(ジュニアＣ男Ｓ!$E$54="","",ジュニアＣ男Ｓ!$E$54)</f>
        <v>…</v>
      </c>
      <c r="X33" s="66" t="str">
        <f>IF(ジュニアＣ男Ｓ!$F$54="","",ジュニアＣ男Ｓ!$F$54)</f>
        <v/>
      </c>
      <c r="Y33" s="63">
        <v>30</v>
      </c>
      <c r="Z33" s="64" t="str">
        <f>IF(ジュニアＤ男Ｓ!$B$54="","",ジュニアＤ男Ｓ!$B$54)</f>
        <v/>
      </c>
      <c r="AA33" s="64" t="str">
        <f>IF(ジュニアＤ男Ｓ!$C$54="","",ジュニアＤ男Ｓ!$C$54)</f>
        <v/>
      </c>
      <c r="AB33" s="64" t="str">
        <f>IF(ジュニアＤ男Ｓ!$D$54="","",ジュニアＤ男Ｓ!$D$54)</f>
        <v/>
      </c>
      <c r="AC33" s="121" t="str">
        <f>IF(ジュニアＤ男Ｓ!$E$54="","",ジュニアＤ男Ｓ!$E$54)</f>
        <v>…</v>
      </c>
      <c r="AD33" s="64" t="str">
        <f>IF(ジュニアＤ男Ｓ!$F$54="","",ジュニアＤ男Ｓ!$F$54)</f>
        <v/>
      </c>
      <c r="AE33" s="123">
        <v>30</v>
      </c>
      <c r="AF33" s="124" t="str">
        <f>IF(一般女Ｓ!$B$54="","",一般女Ｓ!$B$54)</f>
        <v/>
      </c>
      <c r="AG33" s="124" t="str">
        <f>IF(一般女Ｓ!$C$54="","",一般女Ｓ!$C$54)</f>
        <v/>
      </c>
      <c r="AH33" s="124" t="str">
        <f>IF(一般女Ｓ!$D$54="","",一般女Ｓ!$D$54)</f>
        <v/>
      </c>
      <c r="AI33" s="125" t="str">
        <f>IF(一般女Ｓ!$E$54="","",一般女Ｓ!$E$54)</f>
        <v>…</v>
      </c>
      <c r="AJ33" s="124" t="str">
        <f>IF(一般女Ｓ!$F$54="","",一般女Ｓ!$F$54)</f>
        <v/>
      </c>
      <c r="AK33" s="69">
        <v>30</v>
      </c>
      <c r="AL33" s="70" t="str">
        <f>IF(ジュニアＡ女Ｓ!$B$54="","",ジュニアＡ女Ｓ!$B$54)</f>
        <v/>
      </c>
      <c r="AM33" s="70" t="str">
        <f>IF(ジュニアＡ女Ｓ!$C$54="","",ジュニアＡ女Ｓ!$C$54)</f>
        <v/>
      </c>
      <c r="AN33" s="70" t="str">
        <f>IF(ジュニアＡ女Ｓ!$D$54="","",ジュニアＡ女Ｓ!$D$54)</f>
        <v/>
      </c>
      <c r="AO33" s="118" t="str">
        <f>IF(ジュニアＡ女Ｓ!$E$54="","",ジュニアＡ女Ｓ!$E$54)</f>
        <v>…</v>
      </c>
      <c r="AP33" s="70" t="str">
        <f>IF(ジュニアＡ女Ｓ!$F$54="","",ジュニアＡ女Ｓ!$F$54)</f>
        <v/>
      </c>
      <c r="AQ33" s="67">
        <v>30</v>
      </c>
      <c r="AR33" s="68" t="str">
        <f>IF(ジュニアＢ女Ｓ!$B$54="","",ジュニアＢ女Ｓ!$B$54)</f>
        <v/>
      </c>
      <c r="AS33" s="68" t="str">
        <f>IF(ジュニアＢ女Ｓ!$C$54="","",ジュニアＢ女Ｓ!$C$54)</f>
        <v/>
      </c>
      <c r="AT33" s="68" t="str">
        <f>IF(ジュニアＢ女Ｓ!$D$54="","",ジュニアＢ女Ｓ!$D$54)</f>
        <v/>
      </c>
      <c r="AU33" s="119" t="str">
        <f>IF(ジュニアＢ女Ｓ!$E$54="","",ジュニアＢ女Ｓ!$E$54)</f>
        <v>…</v>
      </c>
      <c r="AV33" s="68" t="str">
        <f>IF(ジュニアＢ女Ｓ!$F$54="","",ジュニアＢ女Ｓ!$F$54)</f>
        <v/>
      </c>
      <c r="AW33" s="65">
        <v>30</v>
      </c>
      <c r="AX33" s="66" t="str">
        <f>IF(ジュニアＣ女Ｓ!$B$54="","",ジュニアＣ女Ｓ!$B$54)</f>
        <v/>
      </c>
      <c r="AY33" s="66" t="str">
        <f>IF(ジュニアＣ女Ｓ!$C$54="","",ジュニアＣ女Ｓ!$C$54)</f>
        <v/>
      </c>
      <c r="AZ33" s="66" t="str">
        <f>IF(ジュニアＣ女Ｓ!$D$54="","",ジュニアＣ女Ｓ!$D$54)</f>
        <v/>
      </c>
      <c r="BA33" s="120" t="str">
        <f>IF(ジュニアＣ女Ｓ!$E$54="","",ジュニアＣ女Ｓ!$E$54)</f>
        <v>…</v>
      </c>
      <c r="BB33" s="66" t="str">
        <f>IF(ジュニアＣ女Ｓ!$F$54="","",ジュニアＣ女Ｓ!$F$54)</f>
        <v/>
      </c>
      <c r="BC33" s="63">
        <v>30</v>
      </c>
      <c r="BD33" s="64" t="str">
        <f>IF(ジュニアＤ女S!$B$54="","",ジュニアＤ女S!$B$54)</f>
        <v/>
      </c>
      <c r="BE33" s="64" t="str">
        <f>IF(ジュニアＤ女S!$C$54="","",ジュニアＤ女S!$C$54)</f>
        <v/>
      </c>
      <c r="BF33" s="64" t="str">
        <f>IF(ジュニアＤ女S!$D$54="","",ジュニアＤ女S!$D$54)</f>
        <v/>
      </c>
      <c r="BG33" s="121" t="str">
        <f>IF(ジュニアＤ女S!$E$54="","",ジュニアＤ女S!$E$54)</f>
        <v>…</v>
      </c>
      <c r="BH33" s="64" t="str">
        <f>IF(ジュニアＤ女S!$F$54="","",ジュニアＤ女S!$F$54)</f>
        <v/>
      </c>
    </row>
    <row r="34" spans="1:60" ht="18.75" x14ac:dyDescent="0.15">
      <c r="A34" s="123">
        <v>31</v>
      </c>
      <c r="B34" s="124" t="str">
        <f>IF(一般男Ｓ!$B$54="","",一般男Ｓ!$B$54)</f>
        <v/>
      </c>
      <c r="C34" s="124" t="str">
        <f>IF(一般男Ｓ!$C$54="","",一般男Ｓ!$C$54)</f>
        <v/>
      </c>
      <c r="D34" s="124" t="str">
        <f>IF(一般男Ｓ!$D$54="","",一般男Ｓ!$D$54)</f>
        <v/>
      </c>
      <c r="E34" s="125" t="str">
        <f>IF(一般男Ｓ!$E$54="","",一般男Ｓ!$E$54)</f>
        <v>…</v>
      </c>
      <c r="F34" s="124" t="str">
        <f>IF(一般男Ｓ!$F$54="","",一般男Ｓ!$F$54)</f>
        <v/>
      </c>
      <c r="G34" s="69">
        <v>31</v>
      </c>
      <c r="H34" s="70" t="str">
        <f>IF(ジュニアA男Ｓ!$B$55="","",ジュニアA男Ｓ!$B$55)</f>
        <v/>
      </c>
      <c r="I34" s="70" t="str">
        <f>IF(ジュニアA男Ｓ!$C$55="","",ジュニアA男Ｓ!$C$55)</f>
        <v/>
      </c>
      <c r="J34" s="70" t="str">
        <f>IF(ジュニアA男Ｓ!$D$55="","",ジュニアA男Ｓ!$D$55)</f>
        <v/>
      </c>
      <c r="K34" s="118" t="e">
        <f>IF(ジュニアA男Ｓ!#REF!="","",ジュニアA男Ｓ!#REF!)</f>
        <v>#REF!</v>
      </c>
      <c r="L34" s="70" t="str">
        <f>IF(ジュニアA男Ｓ!$F$55="","",ジュニアA男Ｓ!$F$55)</f>
        <v/>
      </c>
      <c r="M34" s="67">
        <v>31</v>
      </c>
      <c r="N34" s="68" t="str">
        <f>IF(ジュニアＢ男Ｓ!$B$55="","",ジュニアＢ男Ｓ!$B$55)</f>
        <v/>
      </c>
      <c r="O34" s="68" t="str">
        <f>IF(ジュニアＢ男Ｓ!$C$55="","",ジュニアＢ男Ｓ!$C$55)</f>
        <v/>
      </c>
      <c r="P34" s="68" t="str">
        <f>IF(ジュニアＢ男Ｓ!$D$55="","",ジュニアＢ男Ｓ!$D$55)</f>
        <v/>
      </c>
      <c r="Q34" s="119" t="str">
        <f>IF(ジュニアＢ男Ｓ!$E$55="","",ジュニアＢ男Ｓ!$E$55)</f>
        <v>…</v>
      </c>
      <c r="R34" s="68" t="str">
        <f>IF(ジュニアＢ男Ｓ!$F$55="","",ジュニアＢ男Ｓ!$F$55)</f>
        <v/>
      </c>
      <c r="S34" s="65">
        <v>31</v>
      </c>
      <c r="T34" s="66" t="str">
        <f>IF(ジュニアＣ男Ｓ!$B$55="","",ジュニアＣ男Ｓ!$B$55)</f>
        <v/>
      </c>
      <c r="U34" s="66" t="str">
        <f>IF(ジュニアＣ男Ｓ!$C$55="","",ジュニアＣ男Ｓ!$C$55)</f>
        <v/>
      </c>
      <c r="V34" s="66" t="str">
        <f>IF(ジュニアＣ男Ｓ!$D$55="","",ジュニアＣ男Ｓ!$D$55)</f>
        <v/>
      </c>
      <c r="W34" s="120" t="str">
        <f>IF(ジュニアＣ男Ｓ!$E$55="","",ジュニアＣ男Ｓ!$E$55)</f>
        <v>…</v>
      </c>
      <c r="X34" s="66" t="str">
        <f>IF(ジュニアＣ男Ｓ!$F$55="","",ジュニアＣ男Ｓ!$F$55)</f>
        <v/>
      </c>
      <c r="Y34" s="63">
        <v>31</v>
      </c>
      <c r="Z34" s="64" t="str">
        <f>IF(ジュニアＤ男Ｓ!$B$55="","",ジュニアＤ男Ｓ!$B$55)</f>
        <v/>
      </c>
      <c r="AA34" s="64" t="str">
        <f>IF(ジュニアＤ男Ｓ!$C$55="","",ジュニアＤ男Ｓ!$C$55)</f>
        <v/>
      </c>
      <c r="AB34" s="64" t="str">
        <f>IF(ジュニアＤ男Ｓ!$D$55="","",ジュニアＤ男Ｓ!$D$55)</f>
        <v/>
      </c>
      <c r="AC34" s="121" t="str">
        <f>IF(ジュニアＤ男Ｓ!$E$55="","",ジュニアＤ男Ｓ!$E$55)</f>
        <v>…</v>
      </c>
      <c r="AD34" s="64" t="str">
        <f>IF(ジュニアＤ男Ｓ!$F$55="","",ジュニアＤ男Ｓ!$F$55)</f>
        <v/>
      </c>
      <c r="AE34" s="123">
        <v>31</v>
      </c>
      <c r="AF34" s="124" t="str">
        <f>IF(一般女Ｓ!$B$55="","",一般女Ｓ!$B$55)</f>
        <v/>
      </c>
      <c r="AG34" s="124" t="str">
        <f>IF(一般女Ｓ!$C$55="","",一般女Ｓ!$C$55)</f>
        <v/>
      </c>
      <c r="AH34" s="124" t="str">
        <f>IF(一般女Ｓ!$D$55="","",一般女Ｓ!$D$55)</f>
        <v/>
      </c>
      <c r="AI34" s="125" t="str">
        <f>IF(一般女Ｓ!$E$55="","",一般女Ｓ!$E$55)</f>
        <v>…</v>
      </c>
      <c r="AJ34" s="124" t="str">
        <f>IF(一般女Ｓ!$F$55="","",一般女Ｓ!$F$55)</f>
        <v/>
      </c>
      <c r="AK34" s="69">
        <v>31</v>
      </c>
      <c r="AL34" s="70" t="str">
        <f>IF(ジュニアＡ女Ｓ!$B$55="","",ジュニアＡ女Ｓ!$B$55)</f>
        <v/>
      </c>
      <c r="AM34" s="70" t="str">
        <f>IF(ジュニアＡ女Ｓ!$C$55="","",ジュニアＡ女Ｓ!$C$55)</f>
        <v/>
      </c>
      <c r="AN34" s="70" t="str">
        <f>IF(ジュニアＡ女Ｓ!$D$55="","",ジュニアＡ女Ｓ!$D$55)</f>
        <v/>
      </c>
      <c r="AO34" s="118" t="str">
        <f>IF(ジュニアＡ女Ｓ!$E$55="","",ジュニアＡ女Ｓ!$E$55)</f>
        <v>…</v>
      </c>
      <c r="AP34" s="70" t="str">
        <f>IF(ジュニアＡ女Ｓ!$F$55="","",ジュニアＡ女Ｓ!$F$55)</f>
        <v/>
      </c>
      <c r="AQ34" s="67">
        <v>31</v>
      </c>
      <c r="AR34" s="68" t="str">
        <f>IF(ジュニアＢ女Ｓ!$B$55="","",ジュニアＢ女Ｓ!$B$55)</f>
        <v/>
      </c>
      <c r="AS34" s="68" t="str">
        <f>IF(ジュニアＢ女Ｓ!$C$55="","",ジュニアＢ女Ｓ!$C$55)</f>
        <v/>
      </c>
      <c r="AT34" s="68" t="str">
        <f>IF(ジュニアＢ女Ｓ!$D$55="","",ジュニアＢ女Ｓ!$D$55)</f>
        <v/>
      </c>
      <c r="AU34" s="119" t="str">
        <f>IF(ジュニアＢ女Ｓ!$E$55="","",ジュニアＢ女Ｓ!$E$55)</f>
        <v>…</v>
      </c>
      <c r="AV34" s="68" t="str">
        <f>IF(ジュニアＢ女Ｓ!$F$55="","",ジュニアＢ女Ｓ!$F$55)</f>
        <v/>
      </c>
      <c r="AW34" s="65">
        <v>31</v>
      </c>
      <c r="AX34" s="66" t="str">
        <f>IF(ジュニアＣ女Ｓ!$B$55="","",ジュニアＣ女Ｓ!$B$55)</f>
        <v/>
      </c>
      <c r="AY34" s="66" t="str">
        <f>IF(ジュニアＣ女Ｓ!$C$55="","",ジュニアＣ女Ｓ!$C$55)</f>
        <v/>
      </c>
      <c r="AZ34" s="66" t="str">
        <f>IF(ジュニアＣ女Ｓ!$D$55="","",ジュニアＣ女Ｓ!$D$55)</f>
        <v/>
      </c>
      <c r="BA34" s="120" t="str">
        <f>IF(ジュニアＣ女Ｓ!$E$55="","",ジュニアＣ女Ｓ!$E$55)</f>
        <v>…</v>
      </c>
      <c r="BB34" s="66" t="str">
        <f>IF(ジュニアＣ女Ｓ!$F$55="","",ジュニアＣ女Ｓ!$F$55)</f>
        <v/>
      </c>
      <c r="BC34" s="63">
        <v>31</v>
      </c>
      <c r="BD34" s="64" t="str">
        <f>IF(ジュニアＤ女S!$B$55="","",ジュニアＤ女S!$B$55)</f>
        <v/>
      </c>
      <c r="BE34" s="64" t="str">
        <f>IF(ジュニアＤ女S!$C$55="","",ジュニアＤ女S!$C$55)</f>
        <v/>
      </c>
      <c r="BF34" s="64" t="str">
        <f>IF(ジュニアＤ女S!$D$55="","",ジュニアＤ女S!$D$55)</f>
        <v/>
      </c>
      <c r="BG34" s="121" t="str">
        <f>IF(ジュニアＤ女S!$E$55="","",ジュニアＤ女S!$E$55)</f>
        <v>…</v>
      </c>
      <c r="BH34" s="64" t="str">
        <f>IF(ジュニアＤ女S!$F$55="","",ジュニアＤ女S!$F$55)</f>
        <v/>
      </c>
    </row>
    <row r="35" spans="1:60" ht="18.75" x14ac:dyDescent="0.15">
      <c r="A35" s="123">
        <v>32</v>
      </c>
      <c r="B35" s="124" t="str">
        <f>IF(一般男Ｓ!$B$55="","",一般男Ｓ!$B$55)</f>
        <v/>
      </c>
      <c r="C35" s="124" t="str">
        <f>IF(一般男Ｓ!$C$55="","",一般男Ｓ!$C$55)</f>
        <v/>
      </c>
      <c r="D35" s="124" t="str">
        <f>IF(一般男Ｓ!$D$55="","",一般男Ｓ!$D$55)</f>
        <v/>
      </c>
      <c r="E35" s="125" t="str">
        <f>IF(一般男Ｓ!$E$55="","",一般男Ｓ!$E$55)</f>
        <v>…</v>
      </c>
      <c r="F35" s="124" t="str">
        <f>IF(一般男Ｓ!$F$55="","",一般男Ｓ!$F$55)</f>
        <v/>
      </c>
      <c r="G35" s="69">
        <v>32</v>
      </c>
      <c r="H35" s="70" t="str">
        <f>IF(ジュニアA男Ｓ!$B$56="","",ジュニアA男Ｓ!$B$56)</f>
        <v/>
      </c>
      <c r="I35" s="70" t="str">
        <f>IF(ジュニアA男Ｓ!$C$56="","",ジュニアA男Ｓ!$C$56)</f>
        <v/>
      </c>
      <c r="J35" s="70" t="str">
        <f>IF(ジュニアA男Ｓ!$D$56="","",ジュニアA男Ｓ!$D$56)</f>
        <v/>
      </c>
      <c r="K35" s="118" t="e">
        <f>IF(ジュニアA男Ｓ!#REF!="","",ジュニアA男Ｓ!#REF!)</f>
        <v>#REF!</v>
      </c>
      <c r="L35" s="70" t="str">
        <f>IF(ジュニアA男Ｓ!$F$56="","",ジュニアA男Ｓ!$F$56)</f>
        <v/>
      </c>
      <c r="M35" s="67">
        <v>32</v>
      </c>
      <c r="N35" s="68" t="str">
        <f>IF(ジュニアＢ男Ｓ!$B$56="","",ジュニアＢ男Ｓ!$B$56)</f>
        <v/>
      </c>
      <c r="O35" s="68" t="str">
        <f>IF(ジュニアＢ男Ｓ!$C$56="","",ジュニアＢ男Ｓ!$C$56)</f>
        <v/>
      </c>
      <c r="P35" s="68" t="str">
        <f>IF(ジュニアＢ男Ｓ!$D$56="","",ジュニアＢ男Ｓ!$D$56)</f>
        <v/>
      </c>
      <c r="Q35" s="119" t="str">
        <f>IF(ジュニアＢ男Ｓ!$E$56="","",ジュニアＢ男Ｓ!$E$56)</f>
        <v>…</v>
      </c>
      <c r="R35" s="68" t="str">
        <f>IF(ジュニアＢ男Ｓ!$F$56="","",ジュニアＢ男Ｓ!$F$56)</f>
        <v/>
      </c>
      <c r="S35" s="65">
        <v>32</v>
      </c>
      <c r="T35" s="66" t="str">
        <f>IF(ジュニアＣ男Ｓ!$B$56="","",ジュニアＣ男Ｓ!$B$56)</f>
        <v/>
      </c>
      <c r="U35" s="66" t="str">
        <f>IF(ジュニアＣ男Ｓ!$C$56="","",ジュニアＣ男Ｓ!$C$56)</f>
        <v/>
      </c>
      <c r="V35" s="66" t="str">
        <f>IF(ジュニアＣ男Ｓ!$D$56="","",ジュニアＣ男Ｓ!$D$56)</f>
        <v/>
      </c>
      <c r="W35" s="120" t="str">
        <f>IF(ジュニアＣ男Ｓ!$E$56="","",ジュニアＣ男Ｓ!$E$56)</f>
        <v>…</v>
      </c>
      <c r="X35" s="66" t="str">
        <f>IF(ジュニアＣ男Ｓ!$F$56="","",ジュニアＣ男Ｓ!$F$56)</f>
        <v/>
      </c>
      <c r="Y35" s="63">
        <v>32</v>
      </c>
      <c r="Z35" s="64" t="str">
        <f>IF(ジュニアＤ男Ｓ!$B$56="","",ジュニアＤ男Ｓ!$B$56)</f>
        <v/>
      </c>
      <c r="AA35" s="64" t="str">
        <f>IF(ジュニアＤ男Ｓ!$C$56="","",ジュニアＤ男Ｓ!$C$56)</f>
        <v/>
      </c>
      <c r="AB35" s="64" t="str">
        <f>IF(ジュニアＤ男Ｓ!$D$56="","",ジュニアＤ男Ｓ!$D$56)</f>
        <v/>
      </c>
      <c r="AC35" s="121" t="str">
        <f>IF(ジュニアＤ男Ｓ!$E$56="","",ジュニアＤ男Ｓ!$E$56)</f>
        <v>…</v>
      </c>
      <c r="AD35" s="64" t="str">
        <f>IF(ジュニアＤ男Ｓ!$F$56="","",ジュニアＤ男Ｓ!$F$56)</f>
        <v/>
      </c>
      <c r="AE35" s="123">
        <v>32</v>
      </c>
      <c r="AF35" s="124" t="str">
        <f>IF(一般女Ｓ!$B$56="","",一般女Ｓ!$B$56)</f>
        <v/>
      </c>
      <c r="AG35" s="124" t="str">
        <f>IF(一般女Ｓ!$C$56="","",一般女Ｓ!$C$56)</f>
        <v/>
      </c>
      <c r="AH35" s="124" t="str">
        <f>IF(一般女Ｓ!$D$56="","",一般女Ｓ!$D$56)</f>
        <v/>
      </c>
      <c r="AI35" s="125" t="str">
        <f>IF(一般女Ｓ!$E$56="","",一般女Ｓ!$E$56)</f>
        <v>…</v>
      </c>
      <c r="AJ35" s="124" t="str">
        <f>IF(一般女Ｓ!$F$56="","",一般女Ｓ!$F$56)</f>
        <v/>
      </c>
      <c r="AK35" s="69">
        <v>32</v>
      </c>
      <c r="AL35" s="70" t="str">
        <f>IF(ジュニアＡ女Ｓ!$B$56="","",ジュニアＡ女Ｓ!$B$56)</f>
        <v/>
      </c>
      <c r="AM35" s="70" t="str">
        <f>IF(ジュニアＡ女Ｓ!$C$56="","",ジュニアＡ女Ｓ!$C$56)</f>
        <v/>
      </c>
      <c r="AN35" s="70" t="str">
        <f>IF(ジュニアＡ女Ｓ!$D$56="","",ジュニアＡ女Ｓ!$D$56)</f>
        <v/>
      </c>
      <c r="AO35" s="118" t="str">
        <f>IF(ジュニアＡ女Ｓ!$E$56="","",ジュニアＡ女Ｓ!$E$56)</f>
        <v>…</v>
      </c>
      <c r="AP35" s="70" t="str">
        <f>IF(ジュニアＡ女Ｓ!$F$56="","",ジュニアＡ女Ｓ!$F$56)</f>
        <v/>
      </c>
      <c r="AQ35" s="67">
        <v>32</v>
      </c>
      <c r="AR35" s="68" t="str">
        <f>IF(ジュニアＢ女Ｓ!$B$56="","",ジュニアＢ女Ｓ!$B$56)</f>
        <v/>
      </c>
      <c r="AS35" s="68" t="str">
        <f>IF(ジュニアＢ女Ｓ!$C$56="","",ジュニアＢ女Ｓ!$C$56)</f>
        <v/>
      </c>
      <c r="AT35" s="68" t="str">
        <f>IF(ジュニアＢ女Ｓ!$D$56="","",ジュニアＢ女Ｓ!$D$56)</f>
        <v/>
      </c>
      <c r="AU35" s="119" t="str">
        <f>IF(ジュニアＢ女Ｓ!$E$56="","",ジュニアＢ女Ｓ!$E$56)</f>
        <v>…</v>
      </c>
      <c r="AV35" s="68" t="str">
        <f>IF(ジュニアＢ女Ｓ!$F$56="","",ジュニアＢ女Ｓ!$F$56)</f>
        <v/>
      </c>
      <c r="AW35" s="65">
        <v>32</v>
      </c>
      <c r="AX35" s="66" t="str">
        <f>IF(ジュニアＣ女Ｓ!$B$56="","",ジュニアＣ女Ｓ!$B$56)</f>
        <v/>
      </c>
      <c r="AY35" s="66" t="str">
        <f>IF(ジュニアＣ女Ｓ!$C$56="","",ジュニアＣ女Ｓ!$C$56)</f>
        <v/>
      </c>
      <c r="AZ35" s="66" t="str">
        <f>IF(ジュニアＣ女Ｓ!$D$56="","",ジュニアＣ女Ｓ!$D$56)</f>
        <v/>
      </c>
      <c r="BA35" s="120" t="str">
        <f>IF(ジュニアＣ女Ｓ!$E$56="","",ジュニアＣ女Ｓ!$E$56)</f>
        <v>…</v>
      </c>
      <c r="BB35" s="66" t="str">
        <f>IF(ジュニアＣ女Ｓ!$F$56="","",ジュニアＣ女Ｓ!$F$56)</f>
        <v/>
      </c>
      <c r="BC35" s="63">
        <v>32</v>
      </c>
      <c r="BD35" s="64" t="str">
        <f>IF(ジュニアＤ女S!$B$56="","",ジュニアＤ女S!$B$56)</f>
        <v/>
      </c>
      <c r="BE35" s="64" t="str">
        <f>IF(ジュニアＤ女S!$C$56="","",ジュニアＤ女S!$C$56)</f>
        <v/>
      </c>
      <c r="BF35" s="64" t="str">
        <f>IF(ジュニアＤ女S!$D$56="","",ジュニアＤ女S!$D$56)</f>
        <v/>
      </c>
      <c r="BG35" s="121" t="str">
        <f>IF(ジュニアＤ女S!$E$56="","",ジュニアＤ女S!$E$56)</f>
        <v>…</v>
      </c>
      <c r="BH35" s="64" t="str">
        <f>IF(ジュニアＤ女S!$F$56="","",ジュニアＤ女S!$F$56)</f>
        <v/>
      </c>
    </row>
    <row r="36" spans="1:60" ht="18.75" x14ac:dyDescent="0.15">
      <c r="A36" s="123">
        <v>33</v>
      </c>
      <c r="B36" s="124" t="str">
        <f>IF(一般男Ｓ!$B$56="","",一般男Ｓ!$B$56)</f>
        <v/>
      </c>
      <c r="C36" s="124" t="str">
        <f>IF(一般男Ｓ!$C$56="","",一般男Ｓ!$C$56)</f>
        <v/>
      </c>
      <c r="D36" s="124" t="str">
        <f>IF(一般男Ｓ!$D$56="","",一般男Ｓ!$D$56)</f>
        <v/>
      </c>
      <c r="E36" s="125" t="str">
        <f>IF(一般男Ｓ!$E$56="","",一般男Ｓ!$E$56)</f>
        <v>…</v>
      </c>
      <c r="F36" s="124" t="str">
        <f>IF(一般男Ｓ!$F$56="","",一般男Ｓ!$F$56)</f>
        <v/>
      </c>
      <c r="G36" s="69">
        <v>33</v>
      </c>
      <c r="H36" s="70" t="str">
        <f>IF(ジュニアA男Ｓ!$B$57="","",ジュニアA男Ｓ!$B$57)</f>
        <v/>
      </c>
      <c r="I36" s="70" t="str">
        <f>IF(ジュニアA男Ｓ!$C$57="","",ジュニアA男Ｓ!$C$57)</f>
        <v/>
      </c>
      <c r="J36" s="70" t="str">
        <f>IF(ジュニアA男Ｓ!$D$57="","",ジュニアA男Ｓ!$D$57)</f>
        <v/>
      </c>
      <c r="K36" s="118" t="e">
        <f>IF(ジュニアA男Ｓ!#REF!="","",ジュニアA男Ｓ!#REF!)</f>
        <v>#REF!</v>
      </c>
      <c r="L36" s="70" t="str">
        <f>IF(ジュニアA男Ｓ!$F$57="","",ジュニアA男Ｓ!$F$57)</f>
        <v/>
      </c>
      <c r="M36" s="67">
        <v>33</v>
      </c>
      <c r="N36" s="68" t="str">
        <f>IF(ジュニアＢ男Ｓ!$B$57="","",ジュニアＢ男Ｓ!$B$57)</f>
        <v/>
      </c>
      <c r="O36" s="68" t="str">
        <f>IF(ジュニアＢ男Ｓ!$C$57="","",ジュニアＢ男Ｓ!$C$57)</f>
        <v/>
      </c>
      <c r="P36" s="68" t="str">
        <f>IF(ジュニアＢ男Ｓ!$D$57="","",ジュニアＢ男Ｓ!$D$57)</f>
        <v/>
      </c>
      <c r="Q36" s="119" t="str">
        <f>IF(ジュニアＢ男Ｓ!$E$57="","",ジュニアＢ男Ｓ!$E$57)</f>
        <v>…</v>
      </c>
      <c r="R36" s="68" t="str">
        <f>IF(ジュニアＢ男Ｓ!$F$57="","",ジュニアＢ男Ｓ!$F$57)</f>
        <v/>
      </c>
      <c r="S36" s="65">
        <v>33</v>
      </c>
      <c r="T36" s="66" t="str">
        <f>IF(ジュニアＣ男Ｓ!$B$57="","",ジュニアＣ男Ｓ!$B$57)</f>
        <v/>
      </c>
      <c r="U36" s="66" t="str">
        <f>IF(ジュニアＣ男Ｓ!$C$57="","",ジュニアＣ男Ｓ!$C$57)</f>
        <v/>
      </c>
      <c r="V36" s="66" t="str">
        <f>IF(ジュニアＣ男Ｓ!$D$57="","",ジュニアＣ男Ｓ!$D$57)</f>
        <v/>
      </c>
      <c r="W36" s="120" t="str">
        <f>IF(ジュニアＣ男Ｓ!$E$57="","",ジュニアＣ男Ｓ!$E$57)</f>
        <v>…</v>
      </c>
      <c r="X36" s="66" t="str">
        <f>IF(ジュニアＣ男Ｓ!$F$57="","",ジュニアＣ男Ｓ!$F$57)</f>
        <v/>
      </c>
      <c r="Y36" s="63">
        <v>33</v>
      </c>
      <c r="Z36" s="64" t="str">
        <f>IF(ジュニアＤ男Ｓ!$B$57="","",ジュニアＤ男Ｓ!$B$57)</f>
        <v/>
      </c>
      <c r="AA36" s="64" t="str">
        <f>IF(ジュニアＤ男Ｓ!$C$57="","",ジュニアＤ男Ｓ!$C$57)</f>
        <v/>
      </c>
      <c r="AB36" s="64" t="str">
        <f>IF(ジュニアＤ男Ｓ!$D$57="","",ジュニアＤ男Ｓ!$D$57)</f>
        <v/>
      </c>
      <c r="AC36" s="121" t="str">
        <f>IF(ジュニアＤ男Ｓ!$E$57="","",ジュニアＤ男Ｓ!$E$57)</f>
        <v>…</v>
      </c>
      <c r="AD36" s="64" t="str">
        <f>IF(ジュニアＤ男Ｓ!$F$57="","",ジュニアＤ男Ｓ!$F$57)</f>
        <v/>
      </c>
      <c r="AE36" s="123">
        <v>33</v>
      </c>
      <c r="AF36" s="124" t="str">
        <f>IF(一般女Ｓ!$B$57="","",一般女Ｓ!$B$57)</f>
        <v/>
      </c>
      <c r="AG36" s="124" t="str">
        <f>IF(一般女Ｓ!$C$57="","",一般女Ｓ!$C$57)</f>
        <v/>
      </c>
      <c r="AH36" s="124" t="str">
        <f>IF(一般女Ｓ!$D$57="","",一般女Ｓ!$D$57)</f>
        <v/>
      </c>
      <c r="AI36" s="125" t="str">
        <f>IF(一般女Ｓ!$E$57="","",一般女Ｓ!$E$57)</f>
        <v>…</v>
      </c>
      <c r="AJ36" s="124" t="str">
        <f>IF(一般女Ｓ!$F$57="","",一般女Ｓ!$F$57)</f>
        <v/>
      </c>
      <c r="AK36" s="69">
        <v>33</v>
      </c>
      <c r="AL36" s="70" t="str">
        <f>IF(ジュニアＡ女Ｓ!$B$57="","",ジュニアＡ女Ｓ!$B$57)</f>
        <v/>
      </c>
      <c r="AM36" s="70" t="str">
        <f>IF(ジュニアＡ女Ｓ!$C$57="","",ジュニアＡ女Ｓ!$C$57)</f>
        <v/>
      </c>
      <c r="AN36" s="70" t="str">
        <f>IF(ジュニアＡ女Ｓ!$D$57="","",ジュニアＡ女Ｓ!$D$57)</f>
        <v/>
      </c>
      <c r="AO36" s="118" t="str">
        <f>IF(ジュニアＡ女Ｓ!$E$57="","",ジュニアＡ女Ｓ!$E$57)</f>
        <v>…</v>
      </c>
      <c r="AP36" s="70" t="str">
        <f>IF(ジュニアＡ女Ｓ!$F$57="","",ジュニアＡ女Ｓ!$F$57)</f>
        <v/>
      </c>
      <c r="AQ36" s="67">
        <v>33</v>
      </c>
      <c r="AR36" s="68" t="str">
        <f>IF(ジュニアＢ女Ｓ!$B$57="","",ジュニアＢ女Ｓ!$B$57)</f>
        <v/>
      </c>
      <c r="AS36" s="68" t="str">
        <f>IF(ジュニアＢ女Ｓ!$C$57="","",ジュニアＢ女Ｓ!$C$57)</f>
        <v/>
      </c>
      <c r="AT36" s="68" t="str">
        <f>IF(ジュニアＢ女Ｓ!$D$57="","",ジュニアＢ女Ｓ!$D$57)</f>
        <v/>
      </c>
      <c r="AU36" s="119" t="str">
        <f>IF(ジュニアＢ女Ｓ!$E$57="","",ジュニアＢ女Ｓ!$E$57)</f>
        <v>…</v>
      </c>
      <c r="AV36" s="68" t="str">
        <f>IF(ジュニアＢ女Ｓ!$F$57="","",ジュニアＢ女Ｓ!$F$57)</f>
        <v/>
      </c>
      <c r="AW36" s="65">
        <v>33</v>
      </c>
      <c r="AX36" s="66" t="str">
        <f>IF(ジュニアＣ女Ｓ!$B$57="","",ジュニアＣ女Ｓ!$B$57)</f>
        <v/>
      </c>
      <c r="AY36" s="66" t="str">
        <f>IF(ジュニアＣ女Ｓ!$C$57="","",ジュニアＣ女Ｓ!$C$57)</f>
        <v/>
      </c>
      <c r="AZ36" s="66" t="str">
        <f>IF(ジュニアＣ女Ｓ!$D$57="","",ジュニアＣ女Ｓ!$D$57)</f>
        <v/>
      </c>
      <c r="BA36" s="120" t="str">
        <f>IF(ジュニアＣ女Ｓ!$E$57="","",ジュニアＣ女Ｓ!$E$57)</f>
        <v>…</v>
      </c>
      <c r="BB36" s="66" t="str">
        <f>IF(ジュニアＣ女Ｓ!$F$57="","",ジュニアＣ女Ｓ!$F$57)</f>
        <v/>
      </c>
      <c r="BC36" s="63">
        <v>33</v>
      </c>
      <c r="BD36" s="64" t="str">
        <f>IF(ジュニアＤ女S!$B$57="","",ジュニアＤ女S!$B$57)</f>
        <v/>
      </c>
      <c r="BE36" s="64" t="str">
        <f>IF(ジュニアＤ女S!$C$57="","",ジュニアＤ女S!$C$57)</f>
        <v/>
      </c>
      <c r="BF36" s="64" t="str">
        <f>IF(ジュニアＤ女S!$D$57="","",ジュニアＤ女S!$D$57)</f>
        <v/>
      </c>
      <c r="BG36" s="121" t="str">
        <f>IF(ジュニアＤ女S!$E$57="","",ジュニアＤ女S!$E$57)</f>
        <v>…</v>
      </c>
      <c r="BH36" s="64" t="str">
        <f>IF(ジュニアＤ女S!$F$57="","",ジュニアＤ女S!$F$57)</f>
        <v/>
      </c>
    </row>
    <row r="37" spans="1:60" ht="18.75" x14ac:dyDescent="0.15">
      <c r="A37" s="123">
        <v>34</v>
      </c>
      <c r="B37" s="124" t="str">
        <f>IF(一般男Ｓ!$B$57="","",一般男Ｓ!$B$57)</f>
        <v/>
      </c>
      <c r="C37" s="124" t="str">
        <f>IF(一般男Ｓ!$C$57="","",一般男Ｓ!$C$57)</f>
        <v/>
      </c>
      <c r="D37" s="124" t="str">
        <f>IF(一般男Ｓ!$D$57="","",一般男Ｓ!$D$57)</f>
        <v/>
      </c>
      <c r="E37" s="125" t="str">
        <f>IF(一般男Ｓ!$E$57="","",一般男Ｓ!$E$57)</f>
        <v>…</v>
      </c>
      <c r="F37" s="124" t="str">
        <f>IF(一般男Ｓ!$F$57="","",一般男Ｓ!$F$57)</f>
        <v/>
      </c>
      <c r="G37" s="69">
        <v>34</v>
      </c>
      <c r="H37" s="70" t="str">
        <f>IF(ジュニアA男Ｓ!$B$58="","",ジュニアA男Ｓ!$B$58)</f>
        <v/>
      </c>
      <c r="I37" s="70" t="str">
        <f>IF(ジュニアA男Ｓ!$C$58="","",ジュニアA男Ｓ!$C$58)</f>
        <v/>
      </c>
      <c r="J37" s="70" t="str">
        <f>IF(ジュニアA男Ｓ!$D$58="","",ジュニアA男Ｓ!$D$58)</f>
        <v/>
      </c>
      <c r="K37" s="118" t="e">
        <f>IF(ジュニアA男Ｓ!#REF!="","",ジュニアA男Ｓ!#REF!)</f>
        <v>#REF!</v>
      </c>
      <c r="L37" s="70" t="str">
        <f>IF(ジュニアA男Ｓ!$F$58="","",ジュニアA男Ｓ!$F$58)</f>
        <v/>
      </c>
      <c r="M37" s="67">
        <v>34</v>
      </c>
      <c r="N37" s="68" t="str">
        <f>IF(ジュニアＢ男Ｓ!$B$58="","",ジュニアＢ男Ｓ!$B$58)</f>
        <v/>
      </c>
      <c r="O37" s="68" t="str">
        <f>IF(ジュニアＢ男Ｓ!$C$58="","",ジュニアＢ男Ｓ!$C$58)</f>
        <v/>
      </c>
      <c r="P37" s="68" t="str">
        <f>IF(ジュニアＢ男Ｓ!$D$58="","",ジュニアＢ男Ｓ!$D$58)</f>
        <v/>
      </c>
      <c r="Q37" s="119" t="str">
        <f>IF(ジュニアＢ男Ｓ!$E$58="","",ジュニアＢ男Ｓ!$E$58)</f>
        <v>…</v>
      </c>
      <c r="R37" s="68" t="str">
        <f>IF(ジュニアＢ男Ｓ!$F$58="","",ジュニアＢ男Ｓ!$F$58)</f>
        <v/>
      </c>
      <c r="S37" s="65">
        <v>34</v>
      </c>
      <c r="T37" s="66" t="str">
        <f>IF(ジュニアＣ男Ｓ!$B$58="","",ジュニアＣ男Ｓ!$B$58)</f>
        <v/>
      </c>
      <c r="U37" s="66" t="str">
        <f>IF(ジュニアＣ男Ｓ!$C$58="","",ジュニアＣ男Ｓ!$C$58)</f>
        <v/>
      </c>
      <c r="V37" s="66" t="str">
        <f>IF(ジュニアＣ男Ｓ!$D$58="","",ジュニアＣ男Ｓ!$D$58)</f>
        <v/>
      </c>
      <c r="W37" s="120" t="str">
        <f>IF(ジュニアＣ男Ｓ!$E$58="","",ジュニアＣ男Ｓ!$E$58)</f>
        <v>…</v>
      </c>
      <c r="X37" s="66" t="str">
        <f>IF(ジュニアＣ男Ｓ!$F$58="","",ジュニアＣ男Ｓ!$F$58)</f>
        <v/>
      </c>
      <c r="Y37" s="63">
        <v>34</v>
      </c>
      <c r="Z37" s="64" t="str">
        <f>IF(ジュニアＤ男Ｓ!$B$58="","",ジュニアＤ男Ｓ!$B$58)</f>
        <v/>
      </c>
      <c r="AA37" s="64" t="str">
        <f>IF(ジュニアＤ男Ｓ!$C$58="","",ジュニアＤ男Ｓ!$C$58)</f>
        <v/>
      </c>
      <c r="AB37" s="64" t="str">
        <f>IF(ジュニアＤ男Ｓ!$D$58="","",ジュニアＤ男Ｓ!$D$58)</f>
        <v/>
      </c>
      <c r="AC37" s="121" t="str">
        <f>IF(ジュニアＤ男Ｓ!$E$58="","",ジュニアＤ男Ｓ!$E$58)</f>
        <v>…</v>
      </c>
      <c r="AD37" s="64" t="str">
        <f>IF(ジュニアＤ男Ｓ!$F$58="","",ジュニアＤ男Ｓ!$F$58)</f>
        <v/>
      </c>
      <c r="AE37" s="123">
        <v>34</v>
      </c>
      <c r="AF37" s="124" t="str">
        <f>IF(一般女Ｓ!$B$58="","",一般女Ｓ!$B$58)</f>
        <v/>
      </c>
      <c r="AG37" s="124" t="str">
        <f>IF(一般女Ｓ!$C$58="","",一般女Ｓ!$C$58)</f>
        <v/>
      </c>
      <c r="AH37" s="124" t="str">
        <f>IF(一般女Ｓ!$D$58="","",一般女Ｓ!$D$58)</f>
        <v/>
      </c>
      <c r="AI37" s="125" t="str">
        <f>IF(一般女Ｓ!$E$58="","",一般女Ｓ!$E$58)</f>
        <v>…</v>
      </c>
      <c r="AJ37" s="124" t="str">
        <f>IF(一般女Ｓ!$F$58="","",一般女Ｓ!$F$58)</f>
        <v/>
      </c>
      <c r="AK37" s="69">
        <v>34</v>
      </c>
      <c r="AL37" s="70" t="str">
        <f>IF(ジュニアＡ女Ｓ!$B$58="","",ジュニアＡ女Ｓ!$B$58)</f>
        <v/>
      </c>
      <c r="AM37" s="70" t="str">
        <f>IF(ジュニアＡ女Ｓ!$C$58="","",ジュニアＡ女Ｓ!$C$58)</f>
        <v/>
      </c>
      <c r="AN37" s="70" t="str">
        <f>IF(ジュニアＡ女Ｓ!$D$58="","",ジュニアＡ女Ｓ!$D$58)</f>
        <v/>
      </c>
      <c r="AO37" s="118" t="str">
        <f>IF(ジュニアＡ女Ｓ!$E$58="","",ジュニアＡ女Ｓ!$E$58)</f>
        <v>…</v>
      </c>
      <c r="AP37" s="70" t="str">
        <f>IF(ジュニアＡ女Ｓ!$F$58="","",ジュニアＡ女Ｓ!$F$58)</f>
        <v/>
      </c>
      <c r="AQ37" s="67">
        <v>34</v>
      </c>
      <c r="AR37" s="68" t="str">
        <f>IF(ジュニアＢ女Ｓ!$B$58="","",ジュニアＢ女Ｓ!$B$58)</f>
        <v/>
      </c>
      <c r="AS37" s="68" t="str">
        <f>IF(ジュニアＢ女Ｓ!$C$58="","",ジュニアＢ女Ｓ!$C$58)</f>
        <v/>
      </c>
      <c r="AT37" s="68" t="str">
        <f>IF(ジュニアＢ女Ｓ!$D$58="","",ジュニアＢ女Ｓ!$D$58)</f>
        <v/>
      </c>
      <c r="AU37" s="119" t="str">
        <f>IF(ジュニアＢ女Ｓ!$E$58="","",ジュニアＢ女Ｓ!$E$58)</f>
        <v>…</v>
      </c>
      <c r="AV37" s="68" t="str">
        <f>IF(ジュニアＢ女Ｓ!$F$58="","",ジュニアＢ女Ｓ!$F$58)</f>
        <v/>
      </c>
      <c r="AW37" s="65">
        <v>34</v>
      </c>
      <c r="AX37" s="66" t="str">
        <f>IF(ジュニアＣ女Ｓ!$B$58="","",ジュニアＣ女Ｓ!$B$58)</f>
        <v/>
      </c>
      <c r="AY37" s="66" t="str">
        <f>IF(ジュニアＣ女Ｓ!$C$58="","",ジュニアＣ女Ｓ!$C$58)</f>
        <v/>
      </c>
      <c r="AZ37" s="66" t="str">
        <f>IF(ジュニアＣ女Ｓ!$D$58="","",ジュニアＣ女Ｓ!$D$58)</f>
        <v/>
      </c>
      <c r="BA37" s="120" t="str">
        <f>IF(ジュニアＣ女Ｓ!$E$58="","",ジュニアＣ女Ｓ!$E$58)</f>
        <v>…</v>
      </c>
      <c r="BB37" s="66" t="str">
        <f>IF(ジュニアＣ女Ｓ!$F$58="","",ジュニアＣ女Ｓ!$F$58)</f>
        <v/>
      </c>
      <c r="BC37" s="63">
        <v>34</v>
      </c>
      <c r="BD37" s="64" t="str">
        <f>IF(ジュニアＤ女S!$B$58="","",ジュニアＤ女S!$B$58)</f>
        <v/>
      </c>
      <c r="BE37" s="64" t="str">
        <f>IF(ジュニアＤ女S!$C$58="","",ジュニアＤ女S!$C$58)</f>
        <v/>
      </c>
      <c r="BF37" s="64" t="str">
        <f>IF(ジュニアＤ女S!$D$58="","",ジュニアＤ女S!$D$58)</f>
        <v/>
      </c>
      <c r="BG37" s="121" t="str">
        <f>IF(ジュニアＤ女S!$E$58="","",ジュニアＤ女S!$E$58)</f>
        <v>…</v>
      </c>
      <c r="BH37" s="64" t="str">
        <f>IF(ジュニアＤ女S!$F$58="","",ジュニアＤ女S!$F$58)</f>
        <v/>
      </c>
    </row>
    <row r="38" spans="1:60" ht="18.75" x14ac:dyDescent="0.15">
      <c r="A38" s="123">
        <v>35</v>
      </c>
      <c r="B38" s="124" t="str">
        <f>IF(一般男Ｓ!$B$58="","",一般男Ｓ!$B$58)</f>
        <v/>
      </c>
      <c r="C38" s="124" t="str">
        <f>IF(一般男Ｓ!$C$58="","",一般男Ｓ!$C$58)</f>
        <v/>
      </c>
      <c r="D38" s="124" t="str">
        <f>IF(一般男Ｓ!$D$58="","",一般男Ｓ!$D$58)</f>
        <v/>
      </c>
      <c r="E38" s="125" t="str">
        <f>IF(一般男Ｓ!$E$58="","",一般男Ｓ!$E$58)</f>
        <v>…</v>
      </c>
      <c r="F38" s="124" t="str">
        <f>IF(一般男Ｓ!$F$58="","",一般男Ｓ!$F$58)</f>
        <v/>
      </c>
      <c r="G38" s="69">
        <v>35</v>
      </c>
      <c r="H38" s="70" t="str">
        <f>IF(ジュニアA男Ｓ!$B$59="","",ジュニアA男Ｓ!$B$59)</f>
        <v/>
      </c>
      <c r="I38" s="70" t="str">
        <f>IF(ジュニアA男Ｓ!$C$59="","",ジュニアA男Ｓ!$C$59)</f>
        <v/>
      </c>
      <c r="J38" s="70" t="str">
        <f>IF(ジュニアA男Ｓ!$D$59="","",ジュニアA男Ｓ!$D$59)</f>
        <v/>
      </c>
      <c r="K38" s="118" t="e">
        <f>IF(ジュニアA男Ｓ!#REF!="","",ジュニアA男Ｓ!#REF!)</f>
        <v>#REF!</v>
      </c>
      <c r="L38" s="70" t="str">
        <f>IF(ジュニアA男Ｓ!$F$59="","",ジュニアA男Ｓ!$F$59)</f>
        <v/>
      </c>
      <c r="M38" s="67">
        <v>35</v>
      </c>
      <c r="N38" s="68" t="str">
        <f>IF(ジュニアＢ男Ｓ!$B$59="","",ジュニアＢ男Ｓ!$B$59)</f>
        <v/>
      </c>
      <c r="O38" s="68" t="str">
        <f>IF(ジュニアＢ男Ｓ!$C$59="","",ジュニアＢ男Ｓ!$C$59)</f>
        <v/>
      </c>
      <c r="P38" s="68" t="str">
        <f>IF(ジュニアＢ男Ｓ!$D$59="","",ジュニアＢ男Ｓ!$D$59)</f>
        <v/>
      </c>
      <c r="Q38" s="119" t="str">
        <f>IF(ジュニアＢ男Ｓ!$E$59="","",ジュニアＢ男Ｓ!$E$59)</f>
        <v>…</v>
      </c>
      <c r="R38" s="68" t="str">
        <f>IF(ジュニアＢ男Ｓ!$F$59="","",ジュニアＢ男Ｓ!$F$59)</f>
        <v/>
      </c>
      <c r="S38" s="65">
        <v>35</v>
      </c>
      <c r="T38" s="66" t="str">
        <f>IF(ジュニアＣ男Ｓ!$B$59="","",ジュニアＣ男Ｓ!$B$59)</f>
        <v/>
      </c>
      <c r="U38" s="66" t="str">
        <f>IF(ジュニアＣ男Ｓ!$C$59="","",ジュニアＣ男Ｓ!$C$59)</f>
        <v/>
      </c>
      <c r="V38" s="66" t="str">
        <f>IF(ジュニアＣ男Ｓ!$D$59="","",ジュニアＣ男Ｓ!$D$59)</f>
        <v/>
      </c>
      <c r="W38" s="120" t="str">
        <f>IF(ジュニアＣ男Ｓ!$E$59="","",ジュニアＣ男Ｓ!$E$59)</f>
        <v>…</v>
      </c>
      <c r="X38" s="66" t="str">
        <f>IF(ジュニアＣ男Ｓ!$F$59="","",ジュニアＣ男Ｓ!$F$59)</f>
        <v/>
      </c>
      <c r="Y38" s="63">
        <v>35</v>
      </c>
      <c r="Z38" s="64" t="str">
        <f>IF(ジュニアＤ男Ｓ!$B$59="","",ジュニアＤ男Ｓ!$B$59)</f>
        <v/>
      </c>
      <c r="AA38" s="64" t="str">
        <f>IF(ジュニアＤ男Ｓ!$C$59="","",ジュニアＤ男Ｓ!$C$59)</f>
        <v/>
      </c>
      <c r="AB38" s="64" t="str">
        <f>IF(ジュニアＤ男Ｓ!$D$59="","",ジュニアＤ男Ｓ!$D$59)</f>
        <v/>
      </c>
      <c r="AC38" s="121" t="str">
        <f>IF(ジュニアＤ男Ｓ!$E$59="","",ジュニアＤ男Ｓ!$E$59)</f>
        <v>…</v>
      </c>
      <c r="AD38" s="64" t="str">
        <f>IF(ジュニアＤ男Ｓ!$F$59="","",ジュニアＤ男Ｓ!$F$59)</f>
        <v/>
      </c>
      <c r="AE38" s="123">
        <v>35</v>
      </c>
      <c r="AF38" s="124" t="str">
        <f>IF(一般女Ｓ!$B$59="","",一般女Ｓ!$B$59)</f>
        <v/>
      </c>
      <c r="AG38" s="124" t="str">
        <f>IF(一般女Ｓ!$C$59="","",一般女Ｓ!$C$59)</f>
        <v/>
      </c>
      <c r="AH38" s="124" t="str">
        <f>IF(一般女Ｓ!$D$59="","",一般女Ｓ!$D$59)</f>
        <v/>
      </c>
      <c r="AI38" s="125" t="str">
        <f>IF(一般女Ｓ!$E$59="","",一般女Ｓ!$E$59)</f>
        <v>…</v>
      </c>
      <c r="AJ38" s="124" t="str">
        <f>IF(一般女Ｓ!$F$59="","",一般女Ｓ!$F$59)</f>
        <v/>
      </c>
      <c r="AK38" s="69">
        <v>35</v>
      </c>
      <c r="AL38" s="70" t="str">
        <f>IF(ジュニアＡ女Ｓ!$B$59="","",ジュニアＡ女Ｓ!$B$59)</f>
        <v/>
      </c>
      <c r="AM38" s="70" t="str">
        <f>IF(ジュニアＡ女Ｓ!$C$59="","",ジュニアＡ女Ｓ!$C$59)</f>
        <v/>
      </c>
      <c r="AN38" s="70" t="str">
        <f>IF(ジュニアＡ女Ｓ!$D$59="","",ジュニアＡ女Ｓ!$D$59)</f>
        <v/>
      </c>
      <c r="AO38" s="118" t="str">
        <f>IF(ジュニアＡ女Ｓ!$E$59="","",ジュニアＡ女Ｓ!$E$59)</f>
        <v>…</v>
      </c>
      <c r="AP38" s="70" t="str">
        <f>IF(ジュニアＡ女Ｓ!$F$59="","",ジュニアＡ女Ｓ!$F$59)</f>
        <v/>
      </c>
      <c r="AQ38" s="67">
        <v>35</v>
      </c>
      <c r="AR38" s="68" t="str">
        <f>IF(ジュニアＢ女Ｓ!$B$59="","",ジュニアＢ女Ｓ!$B$59)</f>
        <v/>
      </c>
      <c r="AS38" s="68" t="str">
        <f>IF(ジュニアＢ女Ｓ!$C$59="","",ジュニアＢ女Ｓ!$C$59)</f>
        <v/>
      </c>
      <c r="AT38" s="68" t="str">
        <f>IF(ジュニアＢ女Ｓ!$D$59="","",ジュニアＢ女Ｓ!$D$59)</f>
        <v/>
      </c>
      <c r="AU38" s="119" t="str">
        <f>IF(ジュニアＢ女Ｓ!$E$59="","",ジュニアＢ女Ｓ!$E$59)</f>
        <v>…</v>
      </c>
      <c r="AV38" s="68" t="str">
        <f>IF(ジュニアＢ女Ｓ!$F$59="","",ジュニアＢ女Ｓ!$F$59)</f>
        <v/>
      </c>
      <c r="AW38" s="65">
        <v>35</v>
      </c>
      <c r="AX38" s="66" t="str">
        <f>IF(ジュニアＣ女Ｓ!$B$59="","",ジュニアＣ女Ｓ!$B$59)</f>
        <v/>
      </c>
      <c r="AY38" s="66" t="str">
        <f>IF(ジュニアＣ女Ｓ!$C$59="","",ジュニアＣ女Ｓ!$C$59)</f>
        <v/>
      </c>
      <c r="AZ38" s="66" t="str">
        <f>IF(ジュニアＣ女Ｓ!$D$59="","",ジュニアＣ女Ｓ!$D$59)</f>
        <v/>
      </c>
      <c r="BA38" s="120" t="str">
        <f>IF(ジュニアＣ女Ｓ!$E$59="","",ジュニアＣ女Ｓ!$E$59)</f>
        <v>…</v>
      </c>
      <c r="BB38" s="66" t="str">
        <f>IF(ジュニアＣ女Ｓ!$F$59="","",ジュニアＣ女Ｓ!$F$59)</f>
        <v/>
      </c>
      <c r="BC38" s="63">
        <v>35</v>
      </c>
      <c r="BD38" s="64" t="str">
        <f>IF(ジュニアＤ女S!$B$59="","",ジュニアＤ女S!$B$59)</f>
        <v/>
      </c>
      <c r="BE38" s="64" t="str">
        <f>IF(ジュニアＤ女S!$C$59="","",ジュニアＤ女S!$C$59)</f>
        <v/>
      </c>
      <c r="BF38" s="64" t="str">
        <f>IF(ジュニアＤ女S!$D$59="","",ジュニアＤ女S!$D$59)</f>
        <v/>
      </c>
      <c r="BG38" s="121" t="str">
        <f>IF(ジュニアＤ女S!$E$59="","",ジュニアＤ女S!$E$59)</f>
        <v>…</v>
      </c>
      <c r="BH38" s="64" t="str">
        <f>IF(ジュニアＤ女S!$F$59="","",ジュニアＤ女S!$F$59)</f>
        <v/>
      </c>
    </row>
    <row r="39" spans="1:60" ht="18.75" x14ac:dyDescent="0.15">
      <c r="A39" s="123">
        <v>36</v>
      </c>
      <c r="B39" s="124" t="str">
        <f>IF(一般男Ｓ!$B$59="","",一般男Ｓ!$B$59)</f>
        <v/>
      </c>
      <c r="C39" s="124" t="str">
        <f>IF(一般男Ｓ!$C$59="","",一般男Ｓ!$C$59)</f>
        <v/>
      </c>
      <c r="D39" s="124" t="str">
        <f>IF(一般男Ｓ!$D$59="","",一般男Ｓ!$D$59)</f>
        <v/>
      </c>
      <c r="E39" s="125" t="str">
        <f>IF(一般男Ｓ!$E$59="","",一般男Ｓ!$E$59)</f>
        <v>…</v>
      </c>
      <c r="F39" s="124" t="str">
        <f>IF(一般男Ｓ!$F$59="","",一般男Ｓ!$F$59)</f>
        <v/>
      </c>
      <c r="G39" s="69">
        <v>36</v>
      </c>
      <c r="H39" s="70" t="str">
        <f>IF(ジュニアA男Ｓ!$B$60="","",ジュニアA男Ｓ!$B$60)</f>
        <v/>
      </c>
      <c r="I39" s="70" t="str">
        <f>IF(ジュニアA男Ｓ!$C$60="","",ジュニアA男Ｓ!$C$60)</f>
        <v/>
      </c>
      <c r="J39" s="70" t="str">
        <f>IF(ジュニアA男Ｓ!$D$60="","",ジュニアA男Ｓ!$D$60)</f>
        <v/>
      </c>
      <c r="K39" s="118" t="e">
        <f>IF(ジュニアA男Ｓ!#REF!="","",ジュニアA男Ｓ!#REF!)</f>
        <v>#REF!</v>
      </c>
      <c r="L39" s="70" t="str">
        <f>IF(ジュニアA男Ｓ!$F$60="","",ジュニアA男Ｓ!$F$60)</f>
        <v/>
      </c>
      <c r="M39" s="67">
        <v>36</v>
      </c>
      <c r="N39" s="68" t="str">
        <f>IF(ジュニアＢ男Ｓ!$B$60="","",ジュニアＢ男Ｓ!$B$60)</f>
        <v/>
      </c>
      <c r="O39" s="68" t="str">
        <f>IF(ジュニアＢ男Ｓ!$C$60="","",ジュニアＢ男Ｓ!$C$60)</f>
        <v/>
      </c>
      <c r="P39" s="68" t="str">
        <f>IF(ジュニアＢ男Ｓ!$D$60="","",ジュニアＢ男Ｓ!$D$60)</f>
        <v/>
      </c>
      <c r="Q39" s="119" t="str">
        <f>IF(ジュニアＢ男Ｓ!$E$60="","",ジュニアＢ男Ｓ!$E$60)</f>
        <v>…</v>
      </c>
      <c r="R39" s="68" t="str">
        <f>IF(ジュニアＢ男Ｓ!$F$60="","",ジュニアＢ男Ｓ!$F$60)</f>
        <v/>
      </c>
      <c r="S39" s="65">
        <v>36</v>
      </c>
      <c r="T39" s="66" t="str">
        <f>IF(ジュニアＣ男Ｓ!$B$60="","",ジュニアＣ男Ｓ!$B$60)</f>
        <v/>
      </c>
      <c r="U39" s="66" t="str">
        <f>IF(ジュニアＣ男Ｓ!$C$60="","",ジュニアＣ男Ｓ!$C$60)</f>
        <v/>
      </c>
      <c r="V39" s="66" t="str">
        <f>IF(ジュニアＣ男Ｓ!$D$60="","",ジュニアＣ男Ｓ!$D$60)</f>
        <v/>
      </c>
      <c r="W39" s="120" t="str">
        <f>IF(ジュニアＣ男Ｓ!$E$60="","",ジュニアＣ男Ｓ!$E$60)</f>
        <v>…</v>
      </c>
      <c r="X39" s="66" t="str">
        <f>IF(ジュニアＣ男Ｓ!$F$60="","",ジュニアＣ男Ｓ!$F$60)</f>
        <v/>
      </c>
      <c r="Y39" s="63">
        <v>36</v>
      </c>
      <c r="Z39" s="64" t="str">
        <f>IF(ジュニアＤ男Ｓ!$B$60="","",ジュニアＤ男Ｓ!$B$60)</f>
        <v/>
      </c>
      <c r="AA39" s="64" t="str">
        <f>IF(ジュニアＤ男Ｓ!$C$60="","",ジュニアＤ男Ｓ!$C$60)</f>
        <v/>
      </c>
      <c r="AB39" s="64" t="str">
        <f>IF(ジュニアＤ男Ｓ!$D$60="","",ジュニアＤ男Ｓ!$D$60)</f>
        <v/>
      </c>
      <c r="AC39" s="121" t="str">
        <f>IF(ジュニアＤ男Ｓ!$E$60="","",ジュニアＤ男Ｓ!$E$60)</f>
        <v>…</v>
      </c>
      <c r="AD39" s="64" t="str">
        <f>IF(ジュニアＤ男Ｓ!$F$60="","",ジュニアＤ男Ｓ!$F$60)</f>
        <v/>
      </c>
      <c r="AE39" s="123">
        <v>36</v>
      </c>
      <c r="AF39" s="124" t="str">
        <f>IF(一般女Ｓ!$B$60="","",一般女Ｓ!$B$60)</f>
        <v/>
      </c>
      <c r="AG39" s="124" t="str">
        <f>IF(一般女Ｓ!$C$60="","",一般女Ｓ!$C$60)</f>
        <v/>
      </c>
      <c r="AH39" s="124" t="str">
        <f>IF(一般女Ｓ!$D$60="","",一般女Ｓ!$D$60)</f>
        <v/>
      </c>
      <c r="AI39" s="125" t="str">
        <f>IF(一般女Ｓ!$E$60="","",一般女Ｓ!$E$60)</f>
        <v>…</v>
      </c>
      <c r="AJ39" s="124" t="str">
        <f>IF(一般女Ｓ!$F$60="","",一般女Ｓ!$F$60)</f>
        <v/>
      </c>
      <c r="AK39" s="69">
        <v>36</v>
      </c>
      <c r="AL39" s="70" t="str">
        <f>IF(ジュニアＡ女Ｓ!$B$60="","",ジュニアＡ女Ｓ!$B$60)</f>
        <v/>
      </c>
      <c r="AM39" s="70" t="str">
        <f>IF(ジュニアＡ女Ｓ!$C$60="","",ジュニアＡ女Ｓ!$C$60)</f>
        <v/>
      </c>
      <c r="AN39" s="70" t="str">
        <f>IF(ジュニアＡ女Ｓ!$D$60="","",ジュニアＡ女Ｓ!$D$60)</f>
        <v/>
      </c>
      <c r="AO39" s="118" t="str">
        <f>IF(ジュニアＡ女Ｓ!$E$60="","",ジュニアＡ女Ｓ!$E$60)</f>
        <v>…</v>
      </c>
      <c r="AP39" s="70" t="str">
        <f>IF(ジュニアＡ女Ｓ!$F$60="","",ジュニアＡ女Ｓ!$F$60)</f>
        <v/>
      </c>
      <c r="AQ39" s="67">
        <v>36</v>
      </c>
      <c r="AR39" s="68" t="str">
        <f>IF(ジュニアＢ女Ｓ!$B$60="","",ジュニアＢ女Ｓ!$B$60)</f>
        <v/>
      </c>
      <c r="AS39" s="68" t="str">
        <f>IF(ジュニアＢ女Ｓ!$C$60="","",ジュニアＢ女Ｓ!$C$60)</f>
        <v/>
      </c>
      <c r="AT39" s="68" t="str">
        <f>IF(ジュニアＢ女Ｓ!$D$60="","",ジュニアＢ女Ｓ!$D$60)</f>
        <v/>
      </c>
      <c r="AU39" s="119" t="str">
        <f>IF(ジュニアＢ女Ｓ!$E$60="","",ジュニアＢ女Ｓ!$E$60)</f>
        <v>…</v>
      </c>
      <c r="AV39" s="68" t="str">
        <f>IF(ジュニアＢ女Ｓ!$F$60="","",ジュニアＢ女Ｓ!$F$60)</f>
        <v/>
      </c>
      <c r="AW39" s="65">
        <v>36</v>
      </c>
      <c r="AX39" s="66" t="str">
        <f>IF(ジュニアＣ女Ｓ!$B$60="","",ジュニアＣ女Ｓ!$B$60)</f>
        <v/>
      </c>
      <c r="AY39" s="66" t="str">
        <f>IF(ジュニアＣ女Ｓ!$C$60="","",ジュニアＣ女Ｓ!$C$60)</f>
        <v/>
      </c>
      <c r="AZ39" s="66" t="str">
        <f>IF(ジュニアＣ女Ｓ!$D$60="","",ジュニアＣ女Ｓ!$D$60)</f>
        <v/>
      </c>
      <c r="BA39" s="120" t="str">
        <f>IF(ジュニアＣ女Ｓ!$E$60="","",ジュニアＣ女Ｓ!$E$60)</f>
        <v>…</v>
      </c>
      <c r="BB39" s="66" t="str">
        <f>IF(ジュニアＣ女Ｓ!$F$60="","",ジュニアＣ女Ｓ!$F$60)</f>
        <v/>
      </c>
      <c r="BC39" s="63">
        <v>36</v>
      </c>
      <c r="BD39" s="64" t="str">
        <f>IF(ジュニアＤ女S!$B$60="","",ジュニアＤ女S!$B$60)</f>
        <v/>
      </c>
      <c r="BE39" s="64" t="str">
        <f>IF(ジュニアＤ女S!$C$60="","",ジュニアＤ女S!$C$60)</f>
        <v/>
      </c>
      <c r="BF39" s="64" t="str">
        <f>IF(ジュニアＤ女S!$D$60="","",ジュニアＤ女S!$D$60)</f>
        <v/>
      </c>
      <c r="BG39" s="121" t="str">
        <f>IF(ジュニアＤ女S!$E$60="","",ジュニアＤ女S!$E$60)</f>
        <v>…</v>
      </c>
      <c r="BH39" s="64" t="str">
        <f>IF(ジュニアＤ女S!$F$60="","",ジュニアＤ女S!$F$60)</f>
        <v/>
      </c>
    </row>
    <row r="40" spans="1:60" ht="18.75" x14ac:dyDescent="0.15">
      <c r="A40" s="123">
        <v>37</v>
      </c>
      <c r="B40" s="124" t="str">
        <f>IF(一般男Ｓ!$B$60="","",一般男Ｓ!$B$60)</f>
        <v/>
      </c>
      <c r="C40" s="124" t="str">
        <f>IF(一般男Ｓ!$C$60="","",一般男Ｓ!$C$60)</f>
        <v/>
      </c>
      <c r="D40" s="124" t="str">
        <f>IF(一般男Ｓ!$D$60="","",一般男Ｓ!$D$60)</f>
        <v/>
      </c>
      <c r="E40" s="125" t="str">
        <f>IF(一般男Ｓ!$E$60="","",一般男Ｓ!$E$60)</f>
        <v>…</v>
      </c>
      <c r="F40" s="124" t="str">
        <f>IF(一般男Ｓ!$F$60="","",一般男Ｓ!$F$60)</f>
        <v/>
      </c>
      <c r="G40" s="69">
        <v>37</v>
      </c>
      <c r="H40" s="70" t="str">
        <f>IF(ジュニアA男Ｓ!$B$61="","",ジュニアA男Ｓ!$B$61)</f>
        <v/>
      </c>
      <c r="I40" s="70" t="str">
        <f>IF(ジュニアA男Ｓ!$C$61="","",ジュニアA男Ｓ!$C$61)</f>
        <v/>
      </c>
      <c r="J40" s="70" t="str">
        <f>IF(ジュニアA男Ｓ!$D$61="","",ジュニアA男Ｓ!$D$61)</f>
        <v/>
      </c>
      <c r="K40" s="118" t="e">
        <f>IF(ジュニアA男Ｓ!#REF!="","",ジュニアA男Ｓ!#REF!)</f>
        <v>#REF!</v>
      </c>
      <c r="L40" s="70" t="str">
        <f>IF(ジュニアA男Ｓ!$F$61="","",ジュニアA男Ｓ!$F$61)</f>
        <v/>
      </c>
      <c r="M40" s="67">
        <v>37</v>
      </c>
      <c r="N40" s="68" t="str">
        <f>IF(ジュニアＢ男Ｓ!$B$61="","",ジュニアＢ男Ｓ!$B$61)</f>
        <v/>
      </c>
      <c r="O40" s="68" t="str">
        <f>IF(ジュニアＢ男Ｓ!$C$61="","",ジュニアＢ男Ｓ!$C$61)</f>
        <v/>
      </c>
      <c r="P40" s="68" t="str">
        <f>IF(ジュニアＢ男Ｓ!$D$61="","",ジュニアＢ男Ｓ!$D$61)</f>
        <v/>
      </c>
      <c r="Q40" s="119" t="str">
        <f>IF(ジュニアＢ男Ｓ!$E$61="","",ジュニアＢ男Ｓ!$E$61)</f>
        <v>…</v>
      </c>
      <c r="R40" s="68" t="str">
        <f>IF(ジュニアＢ男Ｓ!$F$61="","",ジュニアＢ男Ｓ!$F$61)</f>
        <v/>
      </c>
      <c r="S40" s="65">
        <v>37</v>
      </c>
      <c r="T40" s="66" t="str">
        <f>IF(ジュニアＣ男Ｓ!$B$61="","",ジュニアＣ男Ｓ!$B$61)</f>
        <v/>
      </c>
      <c r="U40" s="66" t="str">
        <f>IF(ジュニアＣ男Ｓ!$C$61="","",ジュニアＣ男Ｓ!$C$61)</f>
        <v/>
      </c>
      <c r="V40" s="66" t="str">
        <f>IF(ジュニアＣ男Ｓ!$D$61="","",ジュニアＣ男Ｓ!$D$61)</f>
        <v/>
      </c>
      <c r="W40" s="120" t="str">
        <f>IF(ジュニアＣ男Ｓ!$E$61="","",ジュニアＣ男Ｓ!$E$61)</f>
        <v>…</v>
      </c>
      <c r="X40" s="66" t="str">
        <f>IF(ジュニアＣ男Ｓ!$F$61="","",ジュニアＣ男Ｓ!$F$61)</f>
        <v/>
      </c>
      <c r="Y40" s="63">
        <v>37</v>
      </c>
      <c r="Z40" s="64" t="str">
        <f>IF(ジュニアＤ男Ｓ!$B$61="","",ジュニアＤ男Ｓ!$B$61)</f>
        <v/>
      </c>
      <c r="AA40" s="64" t="str">
        <f>IF(ジュニアＤ男Ｓ!$C$61="","",ジュニアＤ男Ｓ!$C$61)</f>
        <v/>
      </c>
      <c r="AB40" s="64" t="str">
        <f>IF(ジュニアＤ男Ｓ!$D$61="","",ジュニアＤ男Ｓ!$D$61)</f>
        <v/>
      </c>
      <c r="AC40" s="121" t="str">
        <f>IF(ジュニアＤ男Ｓ!$E$61="","",ジュニアＤ男Ｓ!$E$61)</f>
        <v>…</v>
      </c>
      <c r="AD40" s="64" t="str">
        <f>IF(ジュニアＤ男Ｓ!$F$61="","",ジュニアＤ男Ｓ!$F$61)</f>
        <v/>
      </c>
      <c r="AE40" s="123">
        <v>37</v>
      </c>
      <c r="AF40" s="124" t="str">
        <f>IF(一般女Ｓ!$B$61="","",一般女Ｓ!$B$61)</f>
        <v/>
      </c>
      <c r="AG40" s="124" t="str">
        <f>IF(一般女Ｓ!$C$61="","",一般女Ｓ!$C$61)</f>
        <v/>
      </c>
      <c r="AH40" s="124" t="str">
        <f>IF(一般女Ｓ!$D$61="","",一般女Ｓ!$D$61)</f>
        <v/>
      </c>
      <c r="AI40" s="125" t="str">
        <f>IF(一般女Ｓ!$E$61="","",一般女Ｓ!$E$61)</f>
        <v>…</v>
      </c>
      <c r="AJ40" s="124" t="str">
        <f>IF(一般女Ｓ!$F$61="","",一般女Ｓ!$F$61)</f>
        <v/>
      </c>
      <c r="AK40" s="69">
        <v>37</v>
      </c>
      <c r="AL40" s="70" t="str">
        <f>IF(ジュニアＡ女Ｓ!$B$61="","",ジュニアＡ女Ｓ!$B$61)</f>
        <v/>
      </c>
      <c r="AM40" s="70" t="str">
        <f>IF(ジュニアＡ女Ｓ!$C$61="","",ジュニアＡ女Ｓ!$C$61)</f>
        <v/>
      </c>
      <c r="AN40" s="70" t="str">
        <f>IF(ジュニアＡ女Ｓ!$D$61="","",ジュニアＡ女Ｓ!$D$61)</f>
        <v/>
      </c>
      <c r="AO40" s="118" t="str">
        <f>IF(ジュニアＡ女Ｓ!$E$61="","",ジュニアＡ女Ｓ!$E$61)</f>
        <v>…</v>
      </c>
      <c r="AP40" s="70" t="str">
        <f>IF(ジュニアＡ女Ｓ!$F$61="","",ジュニアＡ女Ｓ!$F$61)</f>
        <v/>
      </c>
      <c r="AQ40" s="67">
        <v>37</v>
      </c>
      <c r="AR40" s="68" t="str">
        <f>IF(ジュニアＢ女Ｓ!$B$61="","",ジュニアＢ女Ｓ!$B$61)</f>
        <v/>
      </c>
      <c r="AS40" s="68" t="str">
        <f>IF(ジュニアＢ女Ｓ!$C$61="","",ジュニアＢ女Ｓ!$C$61)</f>
        <v/>
      </c>
      <c r="AT40" s="68" t="str">
        <f>IF(ジュニアＢ女Ｓ!$D$61="","",ジュニアＢ女Ｓ!$D$61)</f>
        <v/>
      </c>
      <c r="AU40" s="119" t="str">
        <f>IF(ジュニアＢ女Ｓ!$E$61="","",ジュニアＢ女Ｓ!$E$61)</f>
        <v>…</v>
      </c>
      <c r="AV40" s="68" t="str">
        <f>IF(ジュニアＢ女Ｓ!$F$61="","",ジュニアＢ女Ｓ!$F$61)</f>
        <v/>
      </c>
      <c r="AW40" s="65">
        <v>37</v>
      </c>
      <c r="AX40" s="66" t="str">
        <f>IF(ジュニアＣ女Ｓ!$B$61="","",ジュニアＣ女Ｓ!$B$61)</f>
        <v/>
      </c>
      <c r="AY40" s="66" t="str">
        <f>IF(ジュニアＣ女Ｓ!$C$61="","",ジュニアＣ女Ｓ!$C$61)</f>
        <v/>
      </c>
      <c r="AZ40" s="66" t="str">
        <f>IF(ジュニアＣ女Ｓ!$D$61="","",ジュニアＣ女Ｓ!$D$61)</f>
        <v/>
      </c>
      <c r="BA40" s="120" t="str">
        <f>IF(ジュニアＣ女Ｓ!$E$61="","",ジュニアＣ女Ｓ!$E$61)</f>
        <v>…</v>
      </c>
      <c r="BB40" s="66" t="str">
        <f>IF(ジュニアＣ女Ｓ!$F$61="","",ジュニアＣ女Ｓ!$F$61)</f>
        <v/>
      </c>
      <c r="BC40" s="63">
        <v>37</v>
      </c>
      <c r="BD40" s="64" t="str">
        <f>IF(ジュニアＤ女S!$B$61="","",ジュニアＤ女S!$B$61)</f>
        <v/>
      </c>
      <c r="BE40" s="64" t="str">
        <f>IF(ジュニアＤ女S!$C$61="","",ジュニアＤ女S!$C$61)</f>
        <v/>
      </c>
      <c r="BF40" s="64" t="str">
        <f>IF(ジュニアＤ女S!$D$61="","",ジュニアＤ女S!$D$61)</f>
        <v/>
      </c>
      <c r="BG40" s="121" t="str">
        <f>IF(ジュニアＤ女S!$E$61="","",ジュニアＤ女S!$E$61)</f>
        <v>…</v>
      </c>
      <c r="BH40" s="64" t="str">
        <f>IF(ジュニアＤ女S!$F$61="","",ジュニアＤ女S!$F$61)</f>
        <v/>
      </c>
    </row>
    <row r="41" spans="1:60" ht="18.75" x14ac:dyDescent="0.15">
      <c r="A41" s="123">
        <v>38</v>
      </c>
      <c r="B41" s="124" t="str">
        <f>IF(一般男Ｓ!$B$61="","",一般男Ｓ!$B$61)</f>
        <v/>
      </c>
      <c r="C41" s="124" t="str">
        <f>IF(一般男Ｓ!$C$61="","",一般男Ｓ!$C$61)</f>
        <v/>
      </c>
      <c r="D41" s="124" t="str">
        <f>IF(一般男Ｓ!$D$61="","",一般男Ｓ!$D$61)</f>
        <v/>
      </c>
      <c r="E41" s="125" t="str">
        <f>IF(一般男Ｓ!$E$61="","",一般男Ｓ!$E$61)</f>
        <v>…</v>
      </c>
      <c r="F41" s="124" t="str">
        <f>IF(一般男Ｓ!$F$61="","",一般男Ｓ!$F$61)</f>
        <v/>
      </c>
      <c r="G41" s="69">
        <v>38</v>
      </c>
      <c r="H41" s="70" t="str">
        <f>IF(ジュニアA男Ｓ!$B$62="","",ジュニアA男Ｓ!$B$62)</f>
        <v/>
      </c>
      <c r="I41" s="70" t="str">
        <f>IF(ジュニアA男Ｓ!$C$62="","",ジュニアA男Ｓ!$C$62)</f>
        <v/>
      </c>
      <c r="J41" s="70" t="str">
        <f>IF(ジュニアA男Ｓ!$D$62="","",ジュニアA男Ｓ!$D$62)</f>
        <v/>
      </c>
      <c r="K41" s="118" t="e">
        <f>IF(ジュニアA男Ｓ!#REF!="","",ジュニアA男Ｓ!#REF!)</f>
        <v>#REF!</v>
      </c>
      <c r="L41" s="70" t="str">
        <f>IF(ジュニアA男Ｓ!$F$62="","",ジュニアA男Ｓ!$F$62)</f>
        <v/>
      </c>
      <c r="M41" s="67">
        <v>38</v>
      </c>
      <c r="N41" s="68" t="str">
        <f>IF(ジュニアＢ男Ｓ!$B$62="","",ジュニアＢ男Ｓ!$B$62)</f>
        <v/>
      </c>
      <c r="O41" s="68" t="str">
        <f>IF(ジュニアＢ男Ｓ!$C$62="","",ジュニアＢ男Ｓ!$C$62)</f>
        <v/>
      </c>
      <c r="P41" s="68" t="str">
        <f>IF(ジュニアＢ男Ｓ!$D$62="","",ジュニアＢ男Ｓ!$D$62)</f>
        <v/>
      </c>
      <c r="Q41" s="119" t="str">
        <f>IF(ジュニアＢ男Ｓ!$E$62="","",ジュニアＢ男Ｓ!$E$62)</f>
        <v>…</v>
      </c>
      <c r="R41" s="68" t="str">
        <f>IF(ジュニアＢ男Ｓ!$F$62="","",ジュニアＢ男Ｓ!$F$62)</f>
        <v/>
      </c>
      <c r="S41" s="65">
        <v>38</v>
      </c>
      <c r="T41" s="66" t="str">
        <f>IF(ジュニアＣ男Ｓ!$B$62="","",ジュニアＣ男Ｓ!$B$62)</f>
        <v/>
      </c>
      <c r="U41" s="66" t="str">
        <f>IF(ジュニアＣ男Ｓ!$C$62="","",ジュニアＣ男Ｓ!$C$62)</f>
        <v/>
      </c>
      <c r="V41" s="66" t="str">
        <f>IF(ジュニアＣ男Ｓ!$D$62="","",ジュニアＣ男Ｓ!$D$62)</f>
        <v/>
      </c>
      <c r="W41" s="120" t="str">
        <f>IF(ジュニアＣ男Ｓ!$E$62="","",ジュニアＣ男Ｓ!$E$62)</f>
        <v>…</v>
      </c>
      <c r="X41" s="66" t="str">
        <f>IF(ジュニアＣ男Ｓ!$F$62="","",ジュニアＣ男Ｓ!$F$62)</f>
        <v/>
      </c>
      <c r="Y41" s="63">
        <v>38</v>
      </c>
      <c r="Z41" s="64" t="str">
        <f>IF(ジュニアＤ男Ｓ!$B$62="","",ジュニアＤ男Ｓ!$B$62)</f>
        <v/>
      </c>
      <c r="AA41" s="64" t="str">
        <f>IF(ジュニアＤ男Ｓ!$C$62="","",ジュニアＤ男Ｓ!$C$62)</f>
        <v/>
      </c>
      <c r="AB41" s="64" t="str">
        <f>IF(ジュニアＤ男Ｓ!$D$62="","",ジュニアＤ男Ｓ!$D$62)</f>
        <v/>
      </c>
      <c r="AC41" s="121" t="str">
        <f>IF(ジュニアＤ男Ｓ!$E$62="","",ジュニアＤ男Ｓ!$E$62)</f>
        <v>…</v>
      </c>
      <c r="AD41" s="64" t="str">
        <f>IF(ジュニアＤ男Ｓ!$F$62="","",ジュニアＤ男Ｓ!$F$62)</f>
        <v/>
      </c>
      <c r="AE41" s="123">
        <v>38</v>
      </c>
      <c r="AF41" s="124" t="str">
        <f>IF(一般女Ｓ!$B$62="","",一般女Ｓ!$B$62)</f>
        <v/>
      </c>
      <c r="AG41" s="124" t="str">
        <f>IF(一般女Ｓ!$C$62="","",一般女Ｓ!$C$62)</f>
        <v/>
      </c>
      <c r="AH41" s="124" t="str">
        <f>IF(一般女Ｓ!$D$62="","",一般女Ｓ!$D$62)</f>
        <v/>
      </c>
      <c r="AI41" s="125" t="str">
        <f>IF(一般女Ｓ!$E$62="","",一般女Ｓ!$E$62)</f>
        <v>…</v>
      </c>
      <c r="AJ41" s="124" t="str">
        <f>IF(一般女Ｓ!$F$62="","",一般女Ｓ!$F$62)</f>
        <v/>
      </c>
      <c r="AK41" s="69">
        <v>38</v>
      </c>
      <c r="AL41" s="70" t="str">
        <f>IF(ジュニアＡ女Ｓ!$B$62="","",ジュニアＡ女Ｓ!$B$62)</f>
        <v/>
      </c>
      <c r="AM41" s="70" t="str">
        <f>IF(ジュニアＡ女Ｓ!$C$62="","",ジュニアＡ女Ｓ!$C$62)</f>
        <v/>
      </c>
      <c r="AN41" s="70" t="str">
        <f>IF(ジュニアＡ女Ｓ!$D$62="","",ジュニアＡ女Ｓ!$D$62)</f>
        <v/>
      </c>
      <c r="AO41" s="118" t="str">
        <f>IF(ジュニアＡ女Ｓ!$E$62="","",ジュニアＡ女Ｓ!$E$62)</f>
        <v>…</v>
      </c>
      <c r="AP41" s="70" t="str">
        <f>IF(ジュニアＡ女Ｓ!$F$62="","",ジュニアＡ女Ｓ!$F$62)</f>
        <v/>
      </c>
      <c r="AQ41" s="67">
        <v>38</v>
      </c>
      <c r="AR41" s="68" t="str">
        <f>IF(ジュニアＢ女Ｓ!$B$62="","",ジュニアＢ女Ｓ!$B$62)</f>
        <v/>
      </c>
      <c r="AS41" s="68" t="str">
        <f>IF(ジュニアＢ女Ｓ!$C$62="","",ジュニアＢ女Ｓ!$C$62)</f>
        <v/>
      </c>
      <c r="AT41" s="68" t="str">
        <f>IF(ジュニアＢ女Ｓ!$D$62="","",ジュニアＢ女Ｓ!$D$62)</f>
        <v/>
      </c>
      <c r="AU41" s="119" t="str">
        <f>IF(ジュニアＢ女Ｓ!$E$62="","",ジュニアＢ女Ｓ!$E$62)</f>
        <v>…</v>
      </c>
      <c r="AV41" s="68" t="str">
        <f>IF(ジュニアＢ女Ｓ!$F$62="","",ジュニアＢ女Ｓ!$F$62)</f>
        <v/>
      </c>
      <c r="AW41" s="65">
        <v>38</v>
      </c>
      <c r="AX41" s="66" t="str">
        <f>IF(ジュニアＣ女Ｓ!$B$62="","",ジュニアＣ女Ｓ!$B$62)</f>
        <v/>
      </c>
      <c r="AY41" s="66" t="str">
        <f>IF(ジュニアＣ女Ｓ!$C$62="","",ジュニアＣ女Ｓ!$C$62)</f>
        <v/>
      </c>
      <c r="AZ41" s="66" t="str">
        <f>IF(ジュニアＣ女Ｓ!$D$62="","",ジュニアＣ女Ｓ!$D$62)</f>
        <v/>
      </c>
      <c r="BA41" s="120" t="str">
        <f>IF(ジュニアＣ女Ｓ!$E$62="","",ジュニアＣ女Ｓ!$E$62)</f>
        <v>…</v>
      </c>
      <c r="BB41" s="66" t="str">
        <f>IF(ジュニアＣ女Ｓ!$F$62="","",ジュニアＣ女Ｓ!$F$62)</f>
        <v/>
      </c>
      <c r="BC41" s="63">
        <v>38</v>
      </c>
      <c r="BD41" s="64" t="str">
        <f>IF(ジュニアＤ女S!$B$62="","",ジュニアＤ女S!$B$62)</f>
        <v/>
      </c>
      <c r="BE41" s="64" t="str">
        <f>IF(ジュニアＤ女S!$C$62="","",ジュニアＤ女S!$C$62)</f>
        <v/>
      </c>
      <c r="BF41" s="64" t="str">
        <f>IF(ジュニアＤ女S!$D$62="","",ジュニアＤ女S!$D$62)</f>
        <v/>
      </c>
      <c r="BG41" s="121" t="str">
        <f>IF(ジュニアＤ女S!$E$62="","",ジュニアＤ女S!$E$62)</f>
        <v>…</v>
      </c>
      <c r="BH41" s="64" t="str">
        <f>IF(ジュニアＤ女S!$F$62="","",ジュニアＤ女S!$F$62)</f>
        <v/>
      </c>
    </row>
    <row r="42" spans="1:60" ht="18.75" x14ac:dyDescent="0.15">
      <c r="A42" s="123">
        <v>39</v>
      </c>
      <c r="B42" s="124" t="str">
        <f>IF(一般男Ｓ!$B$62="","",一般男Ｓ!$B$62)</f>
        <v/>
      </c>
      <c r="C42" s="124" t="str">
        <f>IF(一般男Ｓ!$C$62="","",一般男Ｓ!$C$62)</f>
        <v/>
      </c>
      <c r="D42" s="124" t="str">
        <f>IF(一般男Ｓ!$D$62="","",一般男Ｓ!$D$62)</f>
        <v/>
      </c>
      <c r="E42" s="125" t="str">
        <f>IF(一般男Ｓ!$E$62="","",一般男Ｓ!$E$62)</f>
        <v>…</v>
      </c>
      <c r="F42" s="124" t="str">
        <f>IF(一般男Ｓ!$F$62="","",一般男Ｓ!$F$62)</f>
        <v/>
      </c>
      <c r="G42" s="69">
        <v>39</v>
      </c>
      <c r="H42" s="70" t="str">
        <f>IF(ジュニアA男Ｓ!$B$63="","",ジュニアA男Ｓ!$B$63)</f>
        <v/>
      </c>
      <c r="I42" s="70" t="str">
        <f>IF(ジュニアA男Ｓ!$C$63="","",ジュニアA男Ｓ!$C$63)</f>
        <v/>
      </c>
      <c r="J42" s="70" t="str">
        <f>IF(ジュニアA男Ｓ!$D$63="","",ジュニアA男Ｓ!$D$63)</f>
        <v/>
      </c>
      <c r="K42" s="118" t="e">
        <f>IF(ジュニアA男Ｓ!#REF!="","",ジュニアA男Ｓ!#REF!)</f>
        <v>#REF!</v>
      </c>
      <c r="L42" s="70" t="str">
        <f>IF(ジュニアA男Ｓ!$F$63="","",ジュニアA男Ｓ!$F$63)</f>
        <v/>
      </c>
      <c r="M42" s="67">
        <v>39</v>
      </c>
      <c r="N42" s="68" t="str">
        <f>IF(ジュニアＢ男Ｓ!$B$63="","",ジュニアＢ男Ｓ!$B$63)</f>
        <v/>
      </c>
      <c r="O42" s="68" t="str">
        <f>IF(ジュニアＢ男Ｓ!$C$63="","",ジュニアＢ男Ｓ!$C$63)</f>
        <v/>
      </c>
      <c r="P42" s="68" t="str">
        <f>IF(ジュニアＢ男Ｓ!$D$63="","",ジュニアＢ男Ｓ!$D$63)</f>
        <v/>
      </c>
      <c r="Q42" s="119" t="str">
        <f>IF(ジュニアＢ男Ｓ!$E$63="","",ジュニアＢ男Ｓ!$E$63)</f>
        <v>…</v>
      </c>
      <c r="R42" s="68" t="str">
        <f>IF(ジュニアＢ男Ｓ!$F$63="","",ジュニアＢ男Ｓ!$F$63)</f>
        <v/>
      </c>
      <c r="S42" s="65">
        <v>39</v>
      </c>
      <c r="T42" s="66" t="str">
        <f>IF(ジュニアＣ男Ｓ!$B$63="","",ジュニアＣ男Ｓ!$B$63)</f>
        <v/>
      </c>
      <c r="U42" s="66" t="str">
        <f>IF(ジュニアＣ男Ｓ!$C$63="","",ジュニアＣ男Ｓ!$C$63)</f>
        <v/>
      </c>
      <c r="V42" s="66" t="str">
        <f>IF(ジュニアＣ男Ｓ!$D$63="","",ジュニアＣ男Ｓ!$D$63)</f>
        <v/>
      </c>
      <c r="W42" s="120" t="str">
        <f>IF(ジュニアＣ男Ｓ!$E$63="","",ジュニアＣ男Ｓ!$E$63)</f>
        <v>…</v>
      </c>
      <c r="X42" s="66" t="str">
        <f>IF(ジュニアＣ男Ｓ!$F$63="","",ジュニアＣ男Ｓ!$F$63)</f>
        <v/>
      </c>
      <c r="Y42" s="63">
        <v>39</v>
      </c>
      <c r="Z42" s="64" t="str">
        <f>IF(ジュニアＤ男Ｓ!$B$63="","",ジュニアＤ男Ｓ!$B$63)</f>
        <v/>
      </c>
      <c r="AA42" s="64" t="str">
        <f>IF(ジュニアＤ男Ｓ!$C$63="","",ジュニアＤ男Ｓ!$C$63)</f>
        <v/>
      </c>
      <c r="AB42" s="64" t="str">
        <f>IF(ジュニアＤ男Ｓ!$D$63="","",ジュニアＤ男Ｓ!$D$63)</f>
        <v/>
      </c>
      <c r="AC42" s="121" t="str">
        <f>IF(ジュニアＤ男Ｓ!$E$63="","",ジュニアＤ男Ｓ!$E$63)</f>
        <v>…</v>
      </c>
      <c r="AD42" s="64" t="str">
        <f>IF(ジュニアＤ男Ｓ!$F$63="","",ジュニアＤ男Ｓ!$F$63)</f>
        <v/>
      </c>
      <c r="AE42" s="123">
        <v>39</v>
      </c>
      <c r="AF42" s="124" t="str">
        <f>IF(一般女Ｓ!$B$63="","",一般女Ｓ!$B$63)</f>
        <v/>
      </c>
      <c r="AG42" s="124" t="str">
        <f>IF(一般女Ｓ!$C$63="","",一般女Ｓ!$C$63)</f>
        <v/>
      </c>
      <c r="AH42" s="124" t="str">
        <f>IF(一般女Ｓ!$D$63="","",一般女Ｓ!$D$63)</f>
        <v/>
      </c>
      <c r="AI42" s="125" t="str">
        <f>IF(一般女Ｓ!$E$63="","",一般女Ｓ!$E$63)</f>
        <v>…</v>
      </c>
      <c r="AJ42" s="124" t="str">
        <f>IF(一般女Ｓ!$F$63="","",一般女Ｓ!$F$63)</f>
        <v/>
      </c>
      <c r="AK42" s="69">
        <v>39</v>
      </c>
      <c r="AL42" s="70" t="str">
        <f>IF(ジュニアＡ女Ｓ!$B$63="","",ジュニアＡ女Ｓ!$B$63)</f>
        <v/>
      </c>
      <c r="AM42" s="70" t="str">
        <f>IF(ジュニアＡ女Ｓ!$C$63="","",ジュニアＡ女Ｓ!$C$63)</f>
        <v/>
      </c>
      <c r="AN42" s="70" t="str">
        <f>IF(ジュニアＡ女Ｓ!$D$63="","",ジュニアＡ女Ｓ!$D$63)</f>
        <v/>
      </c>
      <c r="AO42" s="118" t="str">
        <f>IF(ジュニアＡ女Ｓ!$E$63="","",ジュニアＡ女Ｓ!$E$63)</f>
        <v>…</v>
      </c>
      <c r="AP42" s="70" t="str">
        <f>IF(ジュニアＡ女Ｓ!$F$63="","",ジュニアＡ女Ｓ!$F$63)</f>
        <v/>
      </c>
      <c r="AQ42" s="67">
        <v>39</v>
      </c>
      <c r="AR42" s="68" t="str">
        <f>IF(ジュニアＢ女Ｓ!$B$63="","",ジュニアＢ女Ｓ!$B$63)</f>
        <v/>
      </c>
      <c r="AS42" s="68" t="str">
        <f>IF(ジュニアＢ女Ｓ!$C$63="","",ジュニアＢ女Ｓ!$C$63)</f>
        <v/>
      </c>
      <c r="AT42" s="68" t="str">
        <f>IF(ジュニアＢ女Ｓ!$D$63="","",ジュニアＢ女Ｓ!$D$63)</f>
        <v/>
      </c>
      <c r="AU42" s="119" t="str">
        <f>IF(ジュニアＢ女Ｓ!$E$63="","",ジュニアＢ女Ｓ!$E$63)</f>
        <v>…</v>
      </c>
      <c r="AV42" s="68" t="str">
        <f>IF(ジュニアＢ女Ｓ!$F$63="","",ジュニアＢ女Ｓ!$F$63)</f>
        <v/>
      </c>
      <c r="AW42" s="65">
        <v>39</v>
      </c>
      <c r="AX42" s="66" t="str">
        <f>IF(ジュニアＣ女Ｓ!$B$63="","",ジュニアＣ女Ｓ!$B$63)</f>
        <v/>
      </c>
      <c r="AY42" s="66" t="str">
        <f>IF(ジュニアＣ女Ｓ!$C$63="","",ジュニアＣ女Ｓ!$C$63)</f>
        <v/>
      </c>
      <c r="AZ42" s="66" t="str">
        <f>IF(ジュニアＣ女Ｓ!$D$63="","",ジュニアＣ女Ｓ!$D$63)</f>
        <v/>
      </c>
      <c r="BA42" s="120" t="str">
        <f>IF(ジュニアＣ女Ｓ!$E$63="","",ジュニアＣ女Ｓ!$E$63)</f>
        <v>…</v>
      </c>
      <c r="BB42" s="66" t="str">
        <f>IF(ジュニアＣ女Ｓ!$F$63="","",ジュニアＣ女Ｓ!$F$63)</f>
        <v/>
      </c>
      <c r="BC42" s="63">
        <v>39</v>
      </c>
      <c r="BD42" s="64" t="str">
        <f>IF(ジュニアＤ女S!$B$63="","",ジュニアＤ女S!$B$63)</f>
        <v/>
      </c>
      <c r="BE42" s="64" t="str">
        <f>IF(ジュニアＤ女S!$C$63="","",ジュニアＤ女S!$C$63)</f>
        <v/>
      </c>
      <c r="BF42" s="64" t="str">
        <f>IF(ジュニアＤ女S!$D$63="","",ジュニアＤ女S!$D$63)</f>
        <v/>
      </c>
      <c r="BG42" s="121" t="str">
        <f>IF(ジュニアＤ女S!$E$63="","",ジュニアＤ女S!$E$63)</f>
        <v>…</v>
      </c>
      <c r="BH42" s="64" t="str">
        <f>IF(ジュニアＤ女S!$F$63="","",ジュニアＤ女S!$F$63)</f>
        <v/>
      </c>
    </row>
    <row r="43" spans="1:60" ht="18.75" x14ac:dyDescent="0.15">
      <c r="A43" s="123">
        <v>40</v>
      </c>
      <c r="B43" s="124" t="str">
        <f>IF(一般男Ｓ!$B$63="","",一般男Ｓ!$B$63)</f>
        <v/>
      </c>
      <c r="C43" s="124" t="str">
        <f>IF(一般男Ｓ!$C$63="","",一般男Ｓ!$C$63)</f>
        <v/>
      </c>
      <c r="D43" s="124" t="str">
        <f>IF(一般男Ｓ!$D$63="","",一般男Ｓ!$D$63)</f>
        <v/>
      </c>
      <c r="E43" s="125" t="str">
        <f>IF(一般男Ｓ!$E$63="","",一般男Ｓ!$E$63)</f>
        <v>…</v>
      </c>
      <c r="F43" s="124" t="str">
        <f>IF(一般男Ｓ!$F$63="","",一般男Ｓ!$F$63)</f>
        <v/>
      </c>
      <c r="G43" s="69">
        <v>40</v>
      </c>
      <c r="H43" s="70" t="str">
        <f>IF(ジュニアA男Ｓ!$B$64="","",ジュニアA男Ｓ!$B$64)</f>
        <v/>
      </c>
      <c r="I43" s="70" t="str">
        <f>IF(ジュニアA男Ｓ!$C$64="","",ジュニアA男Ｓ!$C$64)</f>
        <v/>
      </c>
      <c r="J43" s="70" t="str">
        <f>IF(ジュニアA男Ｓ!$D$64="","",ジュニアA男Ｓ!$D$64)</f>
        <v/>
      </c>
      <c r="K43" s="118" t="e">
        <f>IF(ジュニアA男Ｓ!#REF!="","",ジュニアA男Ｓ!#REF!)</f>
        <v>#REF!</v>
      </c>
      <c r="L43" s="70" t="str">
        <f>IF(ジュニアA男Ｓ!$F$64="","",ジュニアA男Ｓ!$F$64)</f>
        <v/>
      </c>
      <c r="M43" s="67">
        <v>40</v>
      </c>
      <c r="N43" s="68" t="str">
        <f>IF(ジュニアＢ男Ｓ!$B$64="","",ジュニアＢ男Ｓ!$B$64)</f>
        <v/>
      </c>
      <c r="O43" s="68" t="str">
        <f>IF(ジュニアＢ男Ｓ!$C$64="","",ジュニアＢ男Ｓ!$C$64)</f>
        <v/>
      </c>
      <c r="P43" s="68" t="str">
        <f>IF(ジュニアＢ男Ｓ!$D$64="","",ジュニアＢ男Ｓ!$D$64)</f>
        <v/>
      </c>
      <c r="Q43" s="119" t="str">
        <f>IF(ジュニアＢ男Ｓ!$E$64="","",ジュニアＢ男Ｓ!$E$64)</f>
        <v>…</v>
      </c>
      <c r="R43" s="68" t="str">
        <f>IF(ジュニアＢ男Ｓ!$F$64="","",ジュニアＢ男Ｓ!$F$64)</f>
        <v/>
      </c>
      <c r="S43" s="65">
        <v>40</v>
      </c>
      <c r="T43" s="66" t="str">
        <f>IF(ジュニアＣ男Ｓ!$B$64="","",ジュニアＣ男Ｓ!$B$64)</f>
        <v/>
      </c>
      <c r="U43" s="66" t="str">
        <f>IF(ジュニアＣ男Ｓ!$C$64="","",ジュニアＣ男Ｓ!$C$64)</f>
        <v/>
      </c>
      <c r="V43" s="66" t="str">
        <f>IF(ジュニアＣ男Ｓ!$D$64="","",ジュニアＣ男Ｓ!$D$64)</f>
        <v/>
      </c>
      <c r="W43" s="120" t="str">
        <f>IF(ジュニアＣ男Ｓ!$E$64="","",ジュニアＣ男Ｓ!$E$64)</f>
        <v>…</v>
      </c>
      <c r="X43" s="66" t="str">
        <f>IF(ジュニアＣ男Ｓ!$F$64="","",ジュニアＣ男Ｓ!$F$64)</f>
        <v/>
      </c>
      <c r="Y43" s="63">
        <v>40</v>
      </c>
      <c r="Z43" s="64" t="str">
        <f>IF(ジュニアＤ男Ｓ!$B$64="","",ジュニアＤ男Ｓ!$B$64)</f>
        <v/>
      </c>
      <c r="AA43" s="64" t="str">
        <f>IF(ジュニアＤ男Ｓ!$C$64="","",ジュニアＤ男Ｓ!$C$64)</f>
        <v/>
      </c>
      <c r="AB43" s="64" t="str">
        <f>IF(ジュニアＤ男Ｓ!$D$64="","",ジュニアＤ男Ｓ!$D$64)</f>
        <v/>
      </c>
      <c r="AC43" s="121" t="str">
        <f>IF(ジュニアＤ男Ｓ!$E$64="","",ジュニアＤ男Ｓ!$E$64)</f>
        <v>…</v>
      </c>
      <c r="AD43" s="64" t="str">
        <f>IF(ジュニアＤ男Ｓ!$F$64="","",ジュニアＤ男Ｓ!$F$64)</f>
        <v/>
      </c>
      <c r="AE43" s="123">
        <v>40</v>
      </c>
      <c r="AF43" s="124" t="str">
        <f>IF(一般女Ｓ!$B$64="","",一般女Ｓ!$B$64)</f>
        <v/>
      </c>
      <c r="AG43" s="124" t="str">
        <f>IF(一般女Ｓ!$C$64="","",一般女Ｓ!$C$64)</f>
        <v/>
      </c>
      <c r="AH43" s="124" t="str">
        <f>IF(一般女Ｓ!$D$64="","",一般女Ｓ!$D$64)</f>
        <v/>
      </c>
      <c r="AI43" s="125" t="str">
        <f>IF(一般女Ｓ!$E$64="","",一般女Ｓ!$E$64)</f>
        <v>…</v>
      </c>
      <c r="AJ43" s="124" t="str">
        <f>IF(一般女Ｓ!$F$64="","",一般女Ｓ!$F$64)</f>
        <v/>
      </c>
      <c r="AK43" s="69">
        <v>40</v>
      </c>
      <c r="AL43" s="70" t="str">
        <f>IF(ジュニアＡ女Ｓ!$B$64="","",ジュニアＡ女Ｓ!$B$64)</f>
        <v/>
      </c>
      <c r="AM43" s="70" t="str">
        <f>IF(ジュニアＡ女Ｓ!$C$64="","",ジュニアＡ女Ｓ!$C$64)</f>
        <v/>
      </c>
      <c r="AN43" s="70" t="str">
        <f>IF(ジュニアＡ女Ｓ!$D$64="","",ジュニアＡ女Ｓ!$D$64)</f>
        <v/>
      </c>
      <c r="AO43" s="118" t="str">
        <f>IF(ジュニアＡ女Ｓ!$E$64="","",ジュニアＡ女Ｓ!$E$64)</f>
        <v>…</v>
      </c>
      <c r="AP43" s="70" t="str">
        <f>IF(ジュニアＡ女Ｓ!$F$64="","",ジュニアＡ女Ｓ!$F$64)</f>
        <v/>
      </c>
      <c r="AQ43" s="67">
        <v>40</v>
      </c>
      <c r="AR43" s="68" t="str">
        <f>IF(ジュニアＢ女Ｓ!$B$64="","",ジュニアＢ女Ｓ!$B$64)</f>
        <v/>
      </c>
      <c r="AS43" s="68" t="str">
        <f>IF(ジュニアＢ女Ｓ!$C$64="","",ジュニアＢ女Ｓ!$C$64)</f>
        <v/>
      </c>
      <c r="AT43" s="68" t="str">
        <f>IF(ジュニアＢ女Ｓ!$D$64="","",ジュニアＢ女Ｓ!$D$64)</f>
        <v/>
      </c>
      <c r="AU43" s="119" t="str">
        <f>IF(ジュニアＢ女Ｓ!$E$64="","",ジュニアＢ女Ｓ!$E$64)</f>
        <v>…</v>
      </c>
      <c r="AV43" s="68" t="str">
        <f>IF(ジュニアＢ女Ｓ!$F$64="","",ジュニアＢ女Ｓ!$F$64)</f>
        <v/>
      </c>
      <c r="AW43" s="65">
        <v>40</v>
      </c>
      <c r="AX43" s="66" t="str">
        <f>IF(ジュニアＣ女Ｓ!$B$64="","",ジュニアＣ女Ｓ!$B$64)</f>
        <v/>
      </c>
      <c r="AY43" s="66" t="str">
        <f>IF(ジュニアＣ女Ｓ!$C$64="","",ジュニアＣ女Ｓ!$C$64)</f>
        <v/>
      </c>
      <c r="AZ43" s="66" t="str">
        <f>IF(ジュニアＣ女Ｓ!$D$64="","",ジュニアＣ女Ｓ!$D$64)</f>
        <v/>
      </c>
      <c r="BA43" s="120" t="str">
        <f>IF(ジュニアＣ女Ｓ!$E$64="","",ジュニアＣ女Ｓ!$E$64)</f>
        <v>…</v>
      </c>
      <c r="BB43" s="66" t="str">
        <f>IF(ジュニアＣ女Ｓ!$F$64="","",ジュニアＣ女Ｓ!$F$64)</f>
        <v/>
      </c>
      <c r="BC43" s="63">
        <v>40</v>
      </c>
      <c r="BD43" s="64" t="str">
        <f>IF(ジュニアＤ女S!$B$64="","",ジュニアＤ女S!$B$64)</f>
        <v/>
      </c>
      <c r="BE43" s="64" t="str">
        <f>IF(ジュニアＤ女S!$C$64="","",ジュニアＤ女S!$C$64)</f>
        <v/>
      </c>
      <c r="BF43" s="64" t="str">
        <f>IF(ジュニアＤ女S!$D$64="","",ジュニアＤ女S!$D$64)</f>
        <v/>
      </c>
      <c r="BG43" s="121" t="str">
        <f>IF(ジュニアＤ女S!$E$64="","",ジュニアＤ女S!$E$64)</f>
        <v>…</v>
      </c>
      <c r="BH43" s="64" t="str">
        <f>IF(ジュニアＤ女S!$F$64="","",ジュニアＤ女S!$F$64)</f>
        <v/>
      </c>
    </row>
    <row r="44" spans="1:60" ht="18.75" x14ac:dyDescent="0.15">
      <c r="A44" s="123">
        <v>41</v>
      </c>
      <c r="B44" s="124" t="str">
        <f>IF(一般男Ｓ!$B$64="","",一般男Ｓ!$B$64)</f>
        <v/>
      </c>
      <c r="C44" s="124" t="str">
        <f>IF(一般男Ｓ!$C$64="","",一般男Ｓ!$C$64)</f>
        <v/>
      </c>
      <c r="D44" s="124" t="str">
        <f>IF(一般男Ｓ!$D$64="","",一般男Ｓ!$D$64)</f>
        <v/>
      </c>
      <c r="E44" s="125" t="str">
        <f>IF(一般男Ｓ!$E$64="","",一般男Ｓ!$E$64)</f>
        <v>…</v>
      </c>
      <c r="F44" s="124" t="str">
        <f>IF(一般男Ｓ!$F$64="","",一般男Ｓ!$F$64)</f>
        <v/>
      </c>
      <c r="G44" s="69">
        <v>41</v>
      </c>
      <c r="H44" s="70" t="str">
        <f>IF(ジュニアA男Ｓ!$B$65="","",ジュニアA男Ｓ!$B$65)</f>
        <v/>
      </c>
      <c r="I44" s="70" t="str">
        <f>IF(ジュニアA男Ｓ!$C$65="","",ジュニアA男Ｓ!$C$65)</f>
        <v/>
      </c>
      <c r="J44" s="70" t="str">
        <f>IF(ジュニアA男Ｓ!$D$65="","",ジュニアA男Ｓ!$D$65)</f>
        <v/>
      </c>
      <c r="K44" s="118" t="e">
        <f>IF(ジュニアA男Ｓ!#REF!="","",ジュニアA男Ｓ!#REF!)</f>
        <v>#REF!</v>
      </c>
      <c r="L44" s="70" t="str">
        <f>IF(ジュニアA男Ｓ!$F$65="","",ジュニアA男Ｓ!$F$65)</f>
        <v/>
      </c>
      <c r="M44" s="67">
        <v>41</v>
      </c>
      <c r="N44" s="68" t="str">
        <f>IF(ジュニアＢ男Ｓ!$B$65="","",ジュニアＢ男Ｓ!$B$65)</f>
        <v/>
      </c>
      <c r="O44" s="68" t="str">
        <f>IF(ジュニアＢ男Ｓ!$C$65="","",ジュニアＢ男Ｓ!$C$65)</f>
        <v/>
      </c>
      <c r="P44" s="68" t="str">
        <f>IF(ジュニアＢ男Ｓ!$D$65="","",ジュニアＢ男Ｓ!$D$65)</f>
        <v/>
      </c>
      <c r="Q44" s="119" t="str">
        <f>IF(ジュニアＢ男Ｓ!$E$65="","",ジュニアＢ男Ｓ!$E$65)</f>
        <v>…</v>
      </c>
      <c r="R44" s="68" t="str">
        <f>IF(ジュニアＢ男Ｓ!$F$65="","",ジュニアＢ男Ｓ!$F$65)</f>
        <v/>
      </c>
      <c r="S44" s="65">
        <v>41</v>
      </c>
      <c r="T44" s="66" t="str">
        <f>IF(ジュニアＣ男Ｓ!$B$65="","",ジュニアＣ男Ｓ!$B$65)</f>
        <v/>
      </c>
      <c r="U44" s="66" t="str">
        <f>IF(ジュニアＣ男Ｓ!$C$65="","",ジュニアＣ男Ｓ!$C$65)</f>
        <v/>
      </c>
      <c r="V44" s="66" t="str">
        <f>IF(ジュニアＣ男Ｓ!$D$65="","",ジュニアＣ男Ｓ!$D$65)</f>
        <v/>
      </c>
      <c r="W44" s="120" t="str">
        <f>IF(ジュニアＣ男Ｓ!$E$65="","",ジュニアＣ男Ｓ!$E$65)</f>
        <v>…</v>
      </c>
      <c r="X44" s="66" t="str">
        <f>IF(ジュニアＣ男Ｓ!$F$65="","",ジュニアＣ男Ｓ!$F$65)</f>
        <v/>
      </c>
      <c r="Y44" s="63">
        <v>41</v>
      </c>
      <c r="Z44" s="64" t="str">
        <f>IF(ジュニアＤ男Ｓ!$B$65="","",ジュニアＤ男Ｓ!$B$65)</f>
        <v/>
      </c>
      <c r="AA44" s="64" t="str">
        <f>IF(ジュニアＤ男Ｓ!$C$65="","",ジュニアＤ男Ｓ!$C$65)</f>
        <v/>
      </c>
      <c r="AB44" s="64" t="str">
        <f>IF(ジュニアＤ男Ｓ!$D$65="","",ジュニアＤ男Ｓ!$D$65)</f>
        <v/>
      </c>
      <c r="AC44" s="121" t="str">
        <f>IF(ジュニアＤ男Ｓ!$E$65="","",ジュニアＤ男Ｓ!$E$65)</f>
        <v>…</v>
      </c>
      <c r="AD44" s="64" t="str">
        <f>IF(ジュニアＤ男Ｓ!$F$65="","",ジュニアＤ男Ｓ!$F$65)</f>
        <v/>
      </c>
      <c r="AE44" s="123">
        <v>41</v>
      </c>
      <c r="AF44" s="124" t="str">
        <f>IF(一般女Ｓ!$B$65="","",一般女Ｓ!$B$65)</f>
        <v/>
      </c>
      <c r="AG44" s="124" t="str">
        <f>IF(一般女Ｓ!$C$65="","",一般女Ｓ!$C$65)</f>
        <v/>
      </c>
      <c r="AH44" s="124" t="str">
        <f>IF(一般女Ｓ!$D$65="","",一般女Ｓ!$D$65)</f>
        <v/>
      </c>
      <c r="AI44" s="125" t="str">
        <f>IF(一般女Ｓ!$E$65="","",一般女Ｓ!$E$65)</f>
        <v>…</v>
      </c>
      <c r="AJ44" s="124" t="str">
        <f>IF(一般女Ｓ!$F$65="","",一般女Ｓ!$F$65)</f>
        <v/>
      </c>
      <c r="AK44" s="69">
        <v>41</v>
      </c>
      <c r="AL44" s="70" t="str">
        <f>IF(ジュニアＡ女Ｓ!$B$65="","",ジュニアＡ女Ｓ!$B$65)</f>
        <v/>
      </c>
      <c r="AM44" s="70" t="str">
        <f>IF(ジュニアＡ女Ｓ!$C$65="","",ジュニアＡ女Ｓ!$C$65)</f>
        <v/>
      </c>
      <c r="AN44" s="70" t="str">
        <f>IF(ジュニアＡ女Ｓ!$D$65="","",ジュニアＡ女Ｓ!$D$65)</f>
        <v/>
      </c>
      <c r="AO44" s="118" t="str">
        <f>IF(ジュニアＡ女Ｓ!$E$65="","",ジュニアＡ女Ｓ!$E$65)</f>
        <v>…</v>
      </c>
      <c r="AP44" s="70" t="str">
        <f>IF(ジュニアＡ女Ｓ!$F$65="","",ジュニアＡ女Ｓ!$F$65)</f>
        <v/>
      </c>
      <c r="AQ44" s="67">
        <v>41</v>
      </c>
      <c r="AR44" s="68" t="str">
        <f>IF(ジュニアＢ女Ｓ!$B$65="","",ジュニアＢ女Ｓ!$B$65)</f>
        <v/>
      </c>
      <c r="AS44" s="68" t="str">
        <f>IF(ジュニアＢ女Ｓ!$C$65="","",ジュニアＢ女Ｓ!$C$65)</f>
        <v/>
      </c>
      <c r="AT44" s="68" t="str">
        <f>IF(ジュニアＢ女Ｓ!$D$65="","",ジュニアＢ女Ｓ!$D$65)</f>
        <v/>
      </c>
      <c r="AU44" s="119" t="str">
        <f>IF(ジュニアＢ女Ｓ!$E$65="","",ジュニアＢ女Ｓ!$E$65)</f>
        <v>…</v>
      </c>
      <c r="AV44" s="68" t="str">
        <f>IF(ジュニアＢ女Ｓ!$F$65="","",ジュニアＢ女Ｓ!$F$65)</f>
        <v/>
      </c>
      <c r="AW44" s="65">
        <v>41</v>
      </c>
      <c r="AX44" s="66" t="str">
        <f>IF(ジュニアＣ女Ｓ!$B$65="","",ジュニアＣ女Ｓ!$B$65)</f>
        <v/>
      </c>
      <c r="AY44" s="66" t="str">
        <f>IF(ジュニアＣ女Ｓ!$C$65="","",ジュニアＣ女Ｓ!$C$65)</f>
        <v/>
      </c>
      <c r="AZ44" s="66" t="str">
        <f>IF(ジュニアＣ女Ｓ!$D$65="","",ジュニアＣ女Ｓ!$D$65)</f>
        <v/>
      </c>
      <c r="BA44" s="120" t="str">
        <f>IF(ジュニアＣ女Ｓ!$E$65="","",ジュニアＣ女Ｓ!$E$65)</f>
        <v>…</v>
      </c>
      <c r="BB44" s="66" t="str">
        <f>IF(ジュニアＣ女Ｓ!$F$65="","",ジュニアＣ女Ｓ!$F$65)</f>
        <v/>
      </c>
      <c r="BC44" s="63">
        <v>41</v>
      </c>
      <c r="BD44" s="64" t="str">
        <f>IF(ジュニアＤ女S!$B$65="","",ジュニアＤ女S!$B$65)</f>
        <v/>
      </c>
      <c r="BE44" s="64" t="str">
        <f>IF(ジュニアＤ女S!$C$65="","",ジュニアＤ女S!$C$65)</f>
        <v/>
      </c>
      <c r="BF44" s="64" t="str">
        <f>IF(ジュニアＤ女S!$D$65="","",ジュニアＤ女S!$D$65)</f>
        <v/>
      </c>
      <c r="BG44" s="121" t="str">
        <f>IF(ジュニアＤ女S!$E$65="","",ジュニアＤ女S!$E$65)</f>
        <v>…</v>
      </c>
      <c r="BH44" s="64" t="str">
        <f>IF(ジュニアＤ女S!$F$65="","",ジュニアＤ女S!$F$65)</f>
        <v/>
      </c>
    </row>
    <row r="45" spans="1:60" ht="18.75" x14ac:dyDescent="0.15">
      <c r="A45" s="123">
        <v>42</v>
      </c>
      <c r="B45" s="124" t="str">
        <f>IF(一般男Ｓ!$B$65="","",一般男Ｓ!$B$65)</f>
        <v/>
      </c>
      <c r="C45" s="124" t="str">
        <f>IF(一般男Ｓ!$C$65="","",一般男Ｓ!$C$65)</f>
        <v/>
      </c>
      <c r="D45" s="124" t="str">
        <f>IF(一般男Ｓ!$D$65="","",一般男Ｓ!$D$65)</f>
        <v/>
      </c>
      <c r="E45" s="125" t="str">
        <f>IF(一般男Ｓ!$E$65="","",一般男Ｓ!$E$65)</f>
        <v>…</v>
      </c>
      <c r="F45" s="124" t="str">
        <f>IF(一般男Ｓ!$F$65="","",一般男Ｓ!$F$65)</f>
        <v/>
      </c>
      <c r="G45" s="69">
        <v>42</v>
      </c>
      <c r="H45" s="70" t="str">
        <f>IF(ジュニアA男Ｓ!$B$66="","",ジュニアA男Ｓ!$B$66)</f>
        <v/>
      </c>
      <c r="I45" s="70" t="str">
        <f>IF(ジュニアA男Ｓ!$C$66="","",ジュニアA男Ｓ!$C$66)</f>
        <v/>
      </c>
      <c r="J45" s="70" t="str">
        <f>IF(ジュニアA男Ｓ!$D$66="","",ジュニアA男Ｓ!$D$66)</f>
        <v/>
      </c>
      <c r="K45" s="118" t="e">
        <f>IF(ジュニアA男Ｓ!#REF!="","",ジュニアA男Ｓ!#REF!)</f>
        <v>#REF!</v>
      </c>
      <c r="L45" s="70" t="str">
        <f>IF(ジュニアA男Ｓ!$F$66="","",ジュニアA男Ｓ!$F$66)</f>
        <v/>
      </c>
      <c r="M45" s="67">
        <v>42</v>
      </c>
      <c r="N45" s="68" t="str">
        <f>IF(ジュニアＢ男Ｓ!$B$66="","",ジュニアＢ男Ｓ!$B$66)</f>
        <v/>
      </c>
      <c r="O45" s="68" t="str">
        <f>IF(ジュニアＢ男Ｓ!$C$66="","",ジュニアＢ男Ｓ!$C$66)</f>
        <v/>
      </c>
      <c r="P45" s="68" t="str">
        <f>IF(ジュニアＢ男Ｓ!$D$66="","",ジュニアＢ男Ｓ!$D$66)</f>
        <v/>
      </c>
      <c r="Q45" s="119" t="str">
        <f>IF(ジュニアＢ男Ｓ!$E$66="","",ジュニアＢ男Ｓ!$E$66)</f>
        <v>…</v>
      </c>
      <c r="R45" s="68" t="str">
        <f>IF(ジュニアＢ男Ｓ!$F$66="","",ジュニアＢ男Ｓ!$F$66)</f>
        <v/>
      </c>
      <c r="S45" s="65">
        <v>42</v>
      </c>
      <c r="T45" s="66" t="str">
        <f>IF(ジュニアＣ男Ｓ!$B$66="","",ジュニアＣ男Ｓ!$B$66)</f>
        <v/>
      </c>
      <c r="U45" s="66" t="str">
        <f>IF(ジュニアＣ男Ｓ!$C$66="","",ジュニアＣ男Ｓ!$C$66)</f>
        <v/>
      </c>
      <c r="V45" s="66" t="str">
        <f>IF(ジュニアＣ男Ｓ!$D$66="","",ジュニアＣ男Ｓ!$D$66)</f>
        <v/>
      </c>
      <c r="W45" s="120" t="str">
        <f>IF(ジュニアＣ男Ｓ!$E$66="","",ジュニアＣ男Ｓ!$E$66)</f>
        <v>…</v>
      </c>
      <c r="X45" s="66" t="str">
        <f>IF(ジュニアＣ男Ｓ!$F$66="","",ジュニアＣ男Ｓ!$F$66)</f>
        <v/>
      </c>
      <c r="Y45" s="63">
        <v>42</v>
      </c>
      <c r="Z45" s="64" t="str">
        <f>IF(ジュニアＤ男Ｓ!$B$66="","",ジュニアＤ男Ｓ!$B$66)</f>
        <v/>
      </c>
      <c r="AA45" s="64" t="str">
        <f>IF(ジュニアＤ男Ｓ!$C$66="","",ジュニアＤ男Ｓ!$C$66)</f>
        <v/>
      </c>
      <c r="AB45" s="64" t="str">
        <f>IF(ジュニアＤ男Ｓ!$D$66="","",ジュニアＤ男Ｓ!$D$66)</f>
        <v/>
      </c>
      <c r="AC45" s="121" t="str">
        <f>IF(ジュニアＤ男Ｓ!$E$66="","",ジュニアＤ男Ｓ!$E$66)</f>
        <v>…</v>
      </c>
      <c r="AD45" s="64" t="str">
        <f>IF(ジュニアＤ男Ｓ!$F$66="","",ジュニアＤ男Ｓ!$F$66)</f>
        <v/>
      </c>
      <c r="AE45" s="123">
        <v>42</v>
      </c>
      <c r="AF45" s="124" t="str">
        <f>IF(一般女Ｓ!$B$66="","",一般女Ｓ!$B$66)</f>
        <v/>
      </c>
      <c r="AG45" s="124" t="str">
        <f>IF(一般女Ｓ!$C$66="","",一般女Ｓ!$C$66)</f>
        <v/>
      </c>
      <c r="AH45" s="124" t="str">
        <f>IF(一般女Ｓ!$D$66="","",一般女Ｓ!$D$66)</f>
        <v/>
      </c>
      <c r="AI45" s="125" t="str">
        <f>IF(一般女Ｓ!$E$66="","",一般女Ｓ!$E$66)</f>
        <v>…</v>
      </c>
      <c r="AJ45" s="124" t="str">
        <f>IF(一般女Ｓ!$F$66="","",一般女Ｓ!$F$66)</f>
        <v/>
      </c>
      <c r="AK45" s="69">
        <v>42</v>
      </c>
      <c r="AL45" s="70" t="str">
        <f>IF(ジュニアＡ女Ｓ!$B$66="","",ジュニアＡ女Ｓ!$B$66)</f>
        <v/>
      </c>
      <c r="AM45" s="70" t="str">
        <f>IF(ジュニアＡ女Ｓ!$C$66="","",ジュニアＡ女Ｓ!$C$66)</f>
        <v/>
      </c>
      <c r="AN45" s="70" t="str">
        <f>IF(ジュニアＡ女Ｓ!$D$66="","",ジュニアＡ女Ｓ!$D$66)</f>
        <v/>
      </c>
      <c r="AO45" s="118" t="str">
        <f>IF(ジュニアＡ女Ｓ!$E$66="","",ジュニアＡ女Ｓ!$E$66)</f>
        <v>…</v>
      </c>
      <c r="AP45" s="70" t="str">
        <f>IF(ジュニアＡ女Ｓ!$F$66="","",ジュニアＡ女Ｓ!$F$66)</f>
        <v/>
      </c>
      <c r="AQ45" s="67">
        <v>42</v>
      </c>
      <c r="AR45" s="68" t="str">
        <f>IF(ジュニアＢ女Ｓ!$B$66="","",ジュニアＢ女Ｓ!$B$66)</f>
        <v/>
      </c>
      <c r="AS45" s="68" t="str">
        <f>IF(ジュニアＢ女Ｓ!$C$66="","",ジュニアＢ女Ｓ!$C$66)</f>
        <v/>
      </c>
      <c r="AT45" s="68" t="str">
        <f>IF(ジュニアＢ女Ｓ!$D$66="","",ジュニアＢ女Ｓ!$D$66)</f>
        <v/>
      </c>
      <c r="AU45" s="119" t="str">
        <f>IF(ジュニアＢ女Ｓ!$E$66="","",ジュニアＢ女Ｓ!$E$66)</f>
        <v>…</v>
      </c>
      <c r="AV45" s="68" t="str">
        <f>IF(ジュニアＢ女Ｓ!$F$66="","",ジュニアＢ女Ｓ!$F$66)</f>
        <v/>
      </c>
      <c r="AW45" s="65">
        <v>42</v>
      </c>
      <c r="AX45" s="66" t="str">
        <f>IF(ジュニアＣ女Ｓ!$B$66="","",ジュニアＣ女Ｓ!$B$66)</f>
        <v/>
      </c>
      <c r="AY45" s="66" t="str">
        <f>IF(ジュニアＣ女Ｓ!$C$66="","",ジュニアＣ女Ｓ!$C$66)</f>
        <v/>
      </c>
      <c r="AZ45" s="66" t="str">
        <f>IF(ジュニアＣ女Ｓ!$D$66="","",ジュニアＣ女Ｓ!$D$66)</f>
        <v/>
      </c>
      <c r="BA45" s="120" t="str">
        <f>IF(ジュニアＣ女Ｓ!$E$66="","",ジュニアＣ女Ｓ!$E$66)</f>
        <v>…</v>
      </c>
      <c r="BB45" s="66" t="str">
        <f>IF(ジュニアＣ女Ｓ!$F$66="","",ジュニアＣ女Ｓ!$F$66)</f>
        <v/>
      </c>
      <c r="BC45" s="63">
        <v>42</v>
      </c>
      <c r="BD45" s="64" t="str">
        <f>IF(ジュニアＤ女S!$B$66="","",ジュニアＤ女S!$B$66)</f>
        <v/>
      </c>
      <c r="BE45" s="64" t="str">
        <f>IF(ジュニアＤ女S!$C$66="","",ジュニアＤ女S!$C$66)</f>
        <v/>
      </c>
      <c r="BF45" s="64" t="str">
        <f>IF(ジュニアＤ女S!$D$66="","",ジュニアＤ女S!$D$66)</f>
        <v/>
      </c>
      <c r="BG45" s="121" t="str">
        <f>IF(ジュニアＤ女S!$E$66="","",ジュニアＤ女S!$E$66)</f>
        <v>…</v>
      </c>
      <c r="BH45" s="64" t="str">
        <f>IF(ジュニアＤ女S!$F$66="","",ジュニアＤ女S!$F$66)</f>
        <v/>
      </c>
    </row>
    <row r="46" spans="1:60" ht="18.75" x14ac:dyDescent="0.15">
      <c r="A46" s="123">
        <v>43</v>
      </c>
      <c r="B46" s="124" t="str">
        <f>IF(一般男Ｓ!$B$66="","",一般男Ｓ!$B$66)</f>
        <v/>
      </c>
      <c r="C46" s="124" t="str">
        <f>IF(一般男Ｓ!$C$66="","",一般男Ｓ!$C$66)</f>
        <v/>
      </c>
      <c r="D46" s="124" t="str">
        <f>IF(一般男Ｓ!$D$66="","",一般男Ｓ!$D$66)</f>
        <v/>
      </c>
      <c r="E46" s="125" t="str">
        <f>IF(一般男Ｓ!$E$66="","",一般男Ｓ!$E$66)</f>
        <v>…</v>
      </c>
      <c r="F46" s="124" t="str">
        <f>IF(一般男Ｓ!$F$66="","",一般男Ｓ!$F$66)</f>
        <v/>
      </c>
      <c r="G46" s="69">
        <v>43</v>
      </c>
      <c r="H46" s="70" t="str">
        <f>IF(ジュニアA男Ｓ!$B$67="","",ジュニアA男Ｓ!$B$67)</f>
        <v/>
      </c>
      <c r="I46" s="70" t="str">
        <f>IF(ジュニアA男Ｓ!$C$67="","",ジュニアA男Ｓ!$C$67)</f>
        <v/>
      </c>
      <c r="J46" s="70" t="str">
        <f>IF(ジュニアA男Ｓ!$D$67="","",ジュニアA男Ｓ!$D$67)</f>
        <v/>
      </c>
      <c r="K46" s="118" t="e">
        <f>IF(ジュニアA男Ｓ!#REF!="","",ジュニアA男Ｓ!#REF!)</f>
        <v>#REF!</v>
      </c>
      <c r="L46" s="70" t="str">
        <f>IF(ジュニアA男Ｓ!$F$67="","",ジュニアA男Ｓ!$F$67)</f>
        <v/>
      </c>
      <c r="M46" s="67">
        <v>43</v>
      </c>
      <c r="N46" s="68" t="str">
        <f>IF(ジュニアＢ男Ｓ!$B$67="","",ジュニアＢ男Ｓ!$B$67)</f>
        <v/>
      </c>
      <c r="O46" s="68" t="str">
        <f>IF(ジュニアＢ男Ｓ!$C$67="","",ジュニアＢ男Ｓ!$C$67)</f>
        <v/>
      </c>
      <c r="P46" s="68" t="str">
        <f>IF(ジュニアＢ男Ｓ!$D$67="","",ジュニアＢ男Ｓ!$D$67)</f>
        <v/>
      </c>
      <c r="Q46" s="119" t="str">
        <f>IF(ジュニアＢ男Ｓ!$E$67="","",ジュニアＢ男Ｓ!$E$67)</f>
        <v>…</v>
      </c>
      <c r="R46" s="68" t="str">
        <f>IF(ジュニアＢ男Ｓ!$F$67="","",ジュニアＢ男Ｓ!$F$67)</f>
        <v/>
      </c>
      <c r="S46" s="65">
        <v>43</v>
      </c>
      <c r="T46" s="66" t="str">
        <f>IF(ジュニアＣ男Ｓ!$B$67="","",ジュニアＣ男Ｓ!$B$67)</f>
        <v/>
      </c>
      <c r="U46" s="66" t="str">
        <f>IF(ジュニアＣ男Ｓ!$C$67="","",ジュニアＣ男Ｓ!$C$67)</f>
        <v/>
      </c>
      <c r="V46" s="66" t="str">
        <f>IF(ジュニアＣ男Ｓ!$D$67="","",ジュニアＣ男Ｓ!$D$67)</f>
        <v/>
      </c>
      <c r="W46" s="120" t="str">
        <f>IF(ジュニアＣ男Ｓ!$E$67="","",ジュニアＣ男Ｓ!$E$67)</f>
        <v>…</v>
      </c>
      <c r="X46" s="66" t="str">
        <f>IF(ジュニアＣ男Ｓ!$F$67="","",ジュニアＣ男Ｓ!$F$67)</f>
        <v/>
      </c>
      <c r="Y46" s="63">
        <v>43</v>
      </c>
      <c r="Z46" s="64" t="str">
        <f>IF(ジュニアＤ男Ｓ!$B$67="","",ジュニアＤ男Ｓ!$B$67)</f>
        <v/>
      </c>
      <c r="AA46" s="64" t="str">
        <f>IF(ジュニアＤ男Ｓ!$C$67="","",ジュニアＤ男Ｓ!$C$67)</f>
        <v/>
      </c>
      <c r="AB46" s="64" t="str">
        <f>IF(ジュニアＤ男Ｓ!$D$67="","",ジュニアＤ男Ｓ!$D$67)</f>
        <v/>
      </c>
      <c r="AC46" s="121" t="str">
        <f>IF(ジュニアＤ男Ｓ!$E$67="","",ジュニアＤ男Ｓ!$E$67)</f>
        <v>…</v>
      </c>
      <c r="AD46" s="64" t="str">
        <f>IF(ジュニアＤ男Ｓ!$F$67="","",ジュニアＤ男Ｓ!$F$67)</f>
        <v/>
      </c>
      <c r="AE46" s="123">
        <v>43</v>
      </c>
      <c r="AF46" s="124" t="str">
        <f>IF(一般女Ｓ!$B$67="","",一般女Ｓ!$B$67)</f>
        <v/>
      </c>
      <c r="AG46" s="124" t="str">
        <f>IF(一般女Ｓ!$C$67="","",一般女Ｓ!$C$67)</f>
        <v/>
      </c>
      <c r="AH46" s="124" t="str">
        <f>IF(一般女Ｓ!$D$67="","",一般女Ｓ!$D$67)</f>
        <v/>
      </c>
      <c r="AI46" s="125" t="str">
        <f>IF(一般女Ｓ!$E$67="","",一般女Ｓ!$E$67)</f>
        <v>…</v>
      </c>
      <c r="AJ46" s="124" t="str">
        <f>IF(一般女Ｓ!$F$67="","",一般女Ｓ!$F$67)</f>
        <v/>
      </c>
      <c r="AK46" s="69">
        <v>43</v>
      </c>
      <c r="AL46" s="70" t="str">
        <f>IF(ジュニアＡ女Ｓ!$B$67="","",ジュニアＡ女Ｓ!$B$67)</f>
        <v/>
      </c>
      <c r="AM46" s="70" t="str">
        <f>IF(ジュニアＡ女Ｓ!$C$67="","",ジュニアＡ女Ｓ!$C$67)</f>
        <v/>
      </c>
      <c r="AN46" s="70" t="str">
        <f>IF(ジュニアＡ女Ｓ!$D$67="","",ジュニアＡ女Ｓ!$D$67)</f>
        <v/>
      </c>
      <c r="AO46" s="118" t="str">
        <f>IF(ジュニアＡ女Ｓ!$E$67="","",ジュニアＡ女Ｓ!$E$67)</f>
        <v>…</v>
      </c>
      <c r="AP46" s="70" t="str">
        <f>IF(ジュニアＡ女Ｓ!$F$67="","",ジュニアＡ女Ｓ!$F$67)</f>
        <v/>
      </c>
      <c r="AQ46" s="67">
        <v>43</v>
      </c>
      <c r="AR46" s="68" t="str">
        <f>IF(ジュニアＢ女Ｓ!$B$67="","",ジュニアＢ女Ｓ!$B$67)</f>
        <v/>
      </c>
      <c r="AS46" s="68" t="str">
        <f>IF(ジュニアＢ女Ｓ!$C$67="","",ジュニアＢ女Ｓ!$C$67)</f>
        <v/>
      </c>
      <c r="AT46" s="68" t="str">
        <f>IF(ジュニアＢ女Ｓ!$D$67="","",ジュニアＢ女Ｓ!$D$67)</f>
        <v/>
      </c>
      <c r="AU46" s="119" t="str">
        <f>IF(ジュニアＢ女Ｓ!$E$67="","",ジュニアＢ女Ｓ!$E$67)</f>
        <v>…</v>
      </c>
      <c r="AV46" s="68" t="str">
        <f>IF(ジュニアＢ女Ｓ!$F$67="","",ジュニアＢ女Ｓ!$F$67)</f>
        <v/>
      </c>
      <c r="AW46" s="65">
        <v>43</v>
      </c>
      <c r="AX46" s="66" t="str">
        <f>IF(ジュニアＣ女Ｓ!$B$67="","",ジュニアＣ女Ｓ!$B$67)</f>
        <v/>
      </c>
      <c r="AY46" s="66" t="str">
        <f>IF(ジュニアＣ女Ｓ!$C$67="","",ジュニアＣ女Ｓ!$C$67)</f>
        <v/>
      </c>
      <c r="AZ46" s="66" t="str">
        <f>IF(ジュニアＣ女Ｓ!$D$67="","",ジュニアＣ女Ｓ!$D$67)</f>
        <v/>
      </c>
      <c r="BA46" s="120" t="str">
        <f>IF(ジュニアＣ女Ｓ!$E$67="","",ジュニアＣ女Ｓ!$E$67)</f>
        <v>…</v>
      </c>
      <c r="BB46" s="66" t="str">
        <f>IF(ジュニアＣ女Ｓ!$F$67="","",ジュニアＣ女Ｓ!$F$67)</f>
        <v/>
      </c>
      <c r="BC46" s="63">
        <v>43</v>
      </c>
      <c r="BD46" s="64" t="str">
        <f>IF(ジュニアＤ女S!$B$67="","",ジュニアＤ女S!$B$67)</f>
        <v/>
      </c>
      <c r="BE46" s="64" t="str">
        <f>IF(ジュニアＤ女S!$C$67="","",ジュニアＤ女S!$C$67)</f>
        <v/>
      </c>
      <c r="BF46" s="64" t="str">
        <f>IF(ジュニアＤ女S!$D$67="","",ジュニアＤ女S!$D$67)</f>
        <v/>
      </c>
      <c r="BG46" s="121" t="str">
        <f>IF(ジュニアＤ女S!$E$67="","",ジュニアＤ女S!$E$67)</f>
        <v>…</v>
      </c>
      <c r="BH46" s="64" t="str">
        <f>IF(ジュニアＤ女S!$F$67="","",ジュニアＤ女S!$F$67)</f>
        <v/>
      </c>
    </row>
    <row r="47" spans="1:60" ht="18.75" x14ac:dyDescent="0.15">
      <c r="A47" s="123">
        <v>44</v>
      </c>
      <c r="B47" s="124" t="str">
        <f>IF(一般男Ｓ!$B$67="","",一般男Ｓ!$B$67)</f>
        <v/>
      </c>
      <c r="C47" s="124" t="str">
        <f>IF(一般男Ｓ!$C$67="","",一般男Ｓ!$C$67)</f>
        <v/>
      </c>
      <c r="D47" s="124" t="str">
        <f>IF(一般男Ｓ!$D$67="","",一般男Ｓ!$D$67)</f>
        <v/>
      </c>
      <c r="E47" s="125" t="str">
        <f>IF(一般男Ｓ!$E$67="","",一般男Ｓ!$E$67)</f>
        <v>…</v>
      </c>
      <c r="F47" s="124" t="str">
        <f>IF(一般男Ｓ!$F$67="","",一般男Ｓ!$F$67)</f>
        <v/>
      </c>
      <c r="G47" s="69">
        <v>44</v>
      </c>
      <c r="H47" s="70" t="str">
        <f>IF(ジュニアA男Ｓ!$B$68="","",ジュニアA男Ｓ!$B$68)</f>
        <v/>
      </c>
      <c r="I47" s="70" t="str">
        <f>IF(ジュニアA男Ｓ!$C$68="","",ジュニアA男Ｓ!$C$68)</f>
        <v/>
      </c>
      <c r="J47" s="70" t="str">
        <f>IF(ジュニアA男Ｓ!$D$68="","",ジュニアA男Ｓ!$D$68)</f>
        <v/>
      </c>
      <c r="K47" s="118" t="e">
        <f>IF(ジュニアA男Ｓ!#REF!="","",ジュニアA男Ｓ!#REF!)</f>
        <v>#REF!</v>
      </c>
      <c r="L47" s="70" t="str">
        <f>IF(ジュニアA男Ｓ!$F$68="","",ジュニアA男Ｓ!$F$68)</f>
        <v/>
      </c>
      <c r="M47" s="67">
        <v>44</v>
      </c>
      <c r="N47" s="68" t="str">
        <f>IF(ジュニアＢ男Ｓ!$B$68="","",ジュニアＢ男Ｓ!$B$68)</f>
        <v/>
      </c>
      <c r="O47" s="68" t="str">
        <f>IF(ジュニアＢ男Ｓ!$C$68="","",ジュニアＢ男Ｓ!$C$68)</f>
        <v/>
      </c>
      <c r="P47" s="68" t="str">
        <f>IF(ジュニアＢ男Ｓ!$D$68="","",ジュニアＢ男Ｓ!$D$68)</f>
        <v/>
      </c>
      <c r="Q47" s="119" t="str">
        <f>IF(ジュニアＢ男Ｓ!$E$68="","",ジュニアＢ男Ｓ!$E$68)</f>
        <v>…</v>
      </c>
      <c r="R47" s="68" t="str">
        <f>IF(ジュニアＢ男Ｓ!$F$68="","",ジュニアＢ男Ｓ!$F$68)</f>
        <v/>
      </c>
      <c r="S47" s="65">
        <v>44</v>
      </c>
      <c r="T47" s="66" t="str">
        <f>IF(ジュニアＣ男Ｓ!$B$68="","",ジュニアＣ男Ｓ!$B$68)</f>
        <v/>
      </c>
      <c r="U47" s="66" t="str">
        <f>IF(ジュニアＣ男Ｓ!$C$68="","",ジュニアＣ男Ｓ!$C$68)</f>
        <v/>
      </c>
      <c r="V47" s="66" t="str">
        <f>IF(ジュニアＣ男Ｓ!$D$68="","",ジュニアＣ男Ｓ!$D$68)</f>
        <v/>
      </c>
      <c r="W47" s="120" t="str">
        <f>IF(ジュニアＣ男Ｓ!$E$68="","",ジュニアＣ男Ｓ!$E$68)</f>
        <v>…</v>
      </c>
      <c r="X47" s="66" t="str">
        <f>IF(ジュニアＣ男Ｓ!$F$68="","",ジュニアＣ男Ｓ!$F$68)</f>
        <v/>
      </c>
      <c r="Y47" s="63">
        <v>44</v>
      </c>
      <c r="Z47" s="64" t="str">
        <f>IF(ジュニアＤ男Ｓ!$B$68="","",ジュニアＤ男Ｓ!$B$68)</f>
        <v/>
      </c>
      <c r="AA47" s="64" t="str">
        <f>IF(ジュニアＤ男Ｓ!$C$68="","",ジュニアＤ男Ｓ!$C$68)</f>
        <v/>
      </c>
      <c r="AB47" s="64" t="str">
        <f>IF(ジュニアＤ男Ｓ!$D$68="","",ジュニアＤ男Ｓ!$D$68)</f>
        <v/>
      </c>
      <c r="AC47" s="121" t="str">
        <f>IF(ジュニアＤ男Ｓ!$E$68="","",ジュニアＤ男Ｓ!$E$68)</f>
        <v>…</v>
      </c>
      <c r="AD47" s="64" t="str">
        <f>IF(ジュニアＤ男Ｓ!$F$68="","",ジュニアＤ男Ｓ!$F$68)</f>
        <v/>
      </c>
      <c r="AE47" s="123">
        <v>44</v>
      </c>
      <c r="AF47" s="124" t="str">
        <f>IF(一般女Ｓ!$B$68="","",一般女Ｓ!$B$68)</f>
        <v/>
      </c>
      <c r="AG47" s="124" t="str">
        <f>IF(一般女Ｓ!$C$68="","",一般女Ｓ!$C$68)</f>
        <v/>
      </c>
      <c r="AH47" s="124" t="str">
        <f>IF(一般女Ｓ!$D$68="","",一般女Ｓ!$D$68)</f>
        <v/>
      </c>
      <c r="AI47" s="125" t="str">
        <f>IF(一般女Ｓ!$E$68="","",一般女Ｓ!$E$68)</f>
        <v>…</v>
      </c>
      <c r="AJ47" s="124" t="str">
        <f>IF(一般女Ｓ!$F$68="","",一般女Ｓ!$F$68)</f>
        <v/>
      </c>
      <c r="AK47" s="69">
        <v>44</v>
      </c>
      <c r="AL47" s="70" t="str">
        <f>IF(ジュニアＡ女Ｓ!$B$68="","",ジュニアＡ女Ｓ!$B$68)</f>
        <v/>
      </c>
      <c r="AM47" s="70" t="str">
        <f>IF(ジュニアＡ女Ｓ!$C$68="","",ジュニアＡ女Ｓ!$C$68)</f>
        <v/>
      </c>
      <c r="AN47" s="70" t="str">
        <f>IF(ジュニアＡ女Ｓ!$D$68="","",ジュニアＡ女Ｓ!$D$68)</f>
        <v/>
      </c>
      <c r="AO47" s="118" t="str">
        <f>IF(ジュニアＡ女Ｓ!$E$68="","",ジュニアＡ女Ｓ!$E$68)</f>
        <v>…</v>
      </c>
      <c r="AP47" s="70" t="str">
        <f>IF(ジュニアＡ女Ｓ!$F$68="","",ジュニアＡ女Ｓ!$F$68)</f>
        <v/>
      </c>
      <c r="AQ47" s="67">
        <v>44</v>
      </c>
      <c r="AR47" s="68" t="str">
        <f>IF(ジュニアＢ女Ｓ!$B$68="","",ジュニアＢ女Ｓ!$B$68)</f>
        <v/>
      </c>
      <c r="AS47" s="68" t="str">
        <f>IF(ジュニアＢ女Ｓ!$C$68="","",ジュニアＢ女Ｓ!$C$68)</f>
        <v/>
      </c>
      <c r="AT47" s="68" t="str">
        <f>IF(ジュニアＢ女Ｓ!$D$68="","",ジュニアＢ女Ｓ!$D$68)</f>
        <v/>
      </c>
      <c r="AU47" s="119" t="str">
        <f>IF(ジュニアＢ女Ｓ!$E$68="","",ジュニアＢ女Ｓ!$E$68)</f>
        <v>…</v>
      </c>
      <c r="AV47" s="68" t="str">
        <f>IF(ジュニアＢ女Ｓ!$F$68="","",ジュニアＢ女Ｓ!$F$68)</f>
        <v/>
      </c>
      <c r="AW47" s="65">
        <v>44</v>
      </c>
      <c r="AX47" s="66" t="str">
        <f>IF(ジュニアＣ女Ｓ!$B$68="","",ジュニアＣ女Ｓ!$B$68)</f>
        <v/>
      </c>
      <c r="AY47" s="66" t="str">
        <f>IF(ジュニアＣ女Ｓ!$C$68="","",ジュニアＣ女Ｓ!$C$68)</f>
        <v/>
      </c>
      <c r="AZ47" s="66" t="str">
        <f>IF(ジュニアＣ女Ｓ!$D$68="","",ジュニアＣ女Ｓ!$D$68)</f>
        <v/>
      </c>
      <c r="BA47" s="120" t="str">
        <f>IF(ジュニアＣ女Ｓ!$E$68="","",ジュニアＣ女Ｓ!$E$68)</f>
        <v>…</v>
      </c>
      <c r="BB47" s="66" t="str">
        <f>IF(ジュニアＣ女Ｓ!$F$68="","",ジュニアＣ女Ｓ!$F$68)</f>
        <v/>
      </c>
      <c r="BC47" s="63">
        <v>44</v>
      </c>
      <c r="BD47" s="64" t="str">
        <f>IF(ジュニアＤ女S!$B$68="","",ジュニアＤ女S!$B$68)</f>
        <v/>
      </c>
      <c r="BE47" s="64" t="str">
        <f>IF(ジュニアＤ女S!$C$68="","",ジュニアＤ女S!$C$68)</f>
        <v/>
      </c>
      <c r="BF47" s="64" t="str">
        <f>IF(ジュニアＤ女S!$D$68="","",ジュニアＤ女S!$D$68)</f>
        <v/>
      </c>
      <c r="BG47" s="121" t="str">
        <f>IF(ジュニアＤ女S!$E$68="","",ジュニアＤ女S!$E$68)</f>
        <v>…</v>
      </c>
      <c r="BH47" s="64" t="str">
        <f>IF(ジュニアＤ女S!$F$68="","",ジュニアＤ女S!$F$68)</f>
        <v/>
      </c>
    </row>
    <row r="48" spans="1:60" ht="18.75" x14ac:dyDescent="0.15">
      <c r="A48" s="123">
        <v>45</v>
      </c>
      <c r="B48" s="124" t="str">
        <f>IF(一般男Ｓ!$B$68="","",一般男Ｓ!$B$68)</f>
        <v/>
      </c>
      <c r="C48" s="124" t="str">
        <f>IF(一般男Ｓ!$C$68="","",一般男Ｓ!$C$68)</f>
        <v/>
      </c>
      <c r="D48" s="124" t="str">
        <f>IF(一般男Ｓ!$D$68="","",一般男Ｓ!$D$68)</f>
        <v/>
      </c>
      <c r="E48" s="125" t="str">
        <f>IF(一般男Ｓ!$E$68="","",一般男Ｓ!$E$68)</f>
        <v>…</v>
      </c>
      <c r="F48" s="124" t="str">
        <f>IF(一般男Ｓ!$F$68="","",一般男Ｓ!$F$68)</f>
        <v/>
      </c>
      <c r="G48" s="69">
        <v>45</v>
      </c>
      <c r="H48" s="70" t="str">
        <f>IF(ジュニアA男Ｓ!$B$69="","",ジュニアA男Ｓ!$B$69)</f>
        <v/>
      </c>
      <c r="I48" s="70" t="str">
        <f>IF(ジュニアA男Ｓ!$C$69="","",ジュニアA男Ｓ!$C$69)</f>
        <v/>
      </c>
      <c r="J48" s="70" t="str">
        <f>IF(ジュニアA男Ｓ!$D$69="","",ジュニアA男Ｓ!$D$69)</f>
        <v/>
      </c>
      <c r="K48" s="118" t="e">
        <f>IF(ジュニアA男Ｓ!#REF!="","",ジュニアA男Ｓ!#REF!)</f>
        <v>#REF!</v>
      </c>
      <c r="L48" s="70" t="str">
        <f>IF(ジュニアA男Ｓ!$F$69="","",ジュニアA男Ｓ!$F$69)</f>
        <v/>
      </c>
      <c r="M48" s="67">
        <v>45</v>
      </c>
      <c r="N48" s="68" t="str">
        <f>IF(ジュニアＢ男Ｓ!$B$69="","",ジュニアＢ男Ｓ!$B$69)</f>
        <v/>
      </c>
      <c r="O48" s="68" t="str">
        <f>IF(ジュニアＢ男Ｓ!$C$69="","",ジュニアＢ男Ｓ!$C$69)</f>
        <v/>
      </c>
      <c r="P48" s="68" t="str">
        <f>IF(ジュニアＢ男Ｓ!$D$69="","",ジュニアＢ男Ｓ!$D$69)</f>
        <v/>
      </c>
      <c r="Q48" s="119" t="str">
        <f>IF(ジュニアＢ男Ｓ!$E$69="","",ジュニアＢ男Ｓ!$E$69)</f>
        <v>…</v>
      </c>
      <c r="R48" s="68" t="str">
        <f>IF(ジュニアＢ男Ｓ!$F$69="","",ジュニアＢ男Ｓ!$F$69)</f>
        <v/>
      </c>
      <c r="S48" s="65">
        <v>45</v>
      </c>
      <c r="T48" s="66" t="str">
        <f>IF(ジュニアＣ男Ｓ!$B$69="","",ジュニアＣ男Ｓ!$B$69)</f>
        <v/>
      </c>
      <c r="U48" s="66" t="str">
        <f>IF(ジュニアＣ男Ｓ!$C$69="","",ジュニアＣ男Ｓ!$C$69)</f>
        <v/>
      </c>
      <c r="V48" s="66" t="str">
        <f>IF(ジュニアＣ男Ｓ!$D$69="","",ジュニアＣ男Ｓ!$D$69)</f>
        <v/>
      </c>
      <c r="W48" s="120" t="str">
        <f>IF(ジュニアＣ男Ｓ!$E$69="","",ジュニアＣ男Ｓ!$E$69)</f>
        <v>…</v>
      </c>
      <c r="X48" s="66" t="str">
        <f>IF(ジュニアＣ男Ｓ!$F$69="","",ジュニアＣ男Ｓ!$F$69)</f>
        <v/>
      </c>
      <c r="Y48" s="63">
        <v>45</v>
      </c>
      <c r="Z48" s="64" t="str">
        <f>IF(ジュニアＤ男Ｓ!$B$69="","",ジュニアＤ男Ｓ!$B$69)</f>
        <v/>
      </c>
      <c r="AA48" s="64" t="str">
        <f>IF(ジュニアＤ男Ｓ!$C$69="","",ジュニアＤ男Ｓ!$C$69)</f>
        <v/>
      </c>
      <c r="AB48" s="64" t="str">
        <f>IF(ジュニアＤ男Ｓ!$D$69="","",ジュニアＤ男Ｓ!$D$69)</f>
        <v/>
      </c>
      <c r="AC48" s="121" t="str">
        <f>IF(ジュニアＤ男Ｓ!$E$69="","",ジュニアＤ男Ｓ!$E$69)</f>
        <v>…</v>
      </c>
      <c r="AD48" s="64" t="str">
        <f>IF(ジュニアＤ男Ｓ!$F$69="","",ジュニアＤ男Ｓ!$F$69)</f>
        <v/>
      </c>
      <c r="AE48" s="123">
        <v>45</v>
      </c>
      <c r="AF48" s="124" t="str">
        <f>IF(一般女Ｓ!$B$69="","",一般女Ｓ!$B$69)</f>
        <v/>
      </c>
      <c r="AG48" s="124" t="str">
        <f>IF(一般女Ｓ!$C$69="","",一般女Ｓ!$C$69)</f>
        <v/>
      </c>
      <c r="AH48" s="124" t="str">
        <f>IF(一般女Ｓ!$D$69="","",一般女Ｓ!$D$69)</f>
        <v/>
      </c>
      <c r="AI48" s="125" t="str">
        <f>IF(一般女Ｓ!$E$69="","",一般女Ｓ!$E$69)</f>
        <v>…</v>
      </c>
      <c r="AJ48" s="124" t="str">
        <f>IF(一般女Ｓ!$F$69="","",一般女Ｓ!$F$69)</f>
        <v/>
      </c>
      <c r="AK48" s="69">
        <v>45</v>
      </c>
      <c r="AL48" s="70" t="str">
        <f>IF(ジュニアＡ女Ｓ!$B$69="","",ジュニアＡ女Ｓ!$B$69)</f>
        <v/>
      </c>
      <c r="AM48" s="70" t="str">
        <f>IF(ジュニアＡ女Ｓ!$C$69="","",ジュニアＡ女Ｓ!$C$69)</f>
        <v/>
      </c>
      <c r="AN48" s="70" t="str">
        <f>IF(ジュニアＡ女Ｓ!$D$69="","",ジュニアＡ女Ｓ!$D$69)</f>
        <v/>
      </c>
      <c r="AO48" s="118" t="str">
        <f>IF(ジュニアＡ女Ｓ!$E$69="","",ジュニアＡ女Ｓ!$E$69)</f>
        <v>…</v>
      </c>
      <c r="AP48" s="70" t="str">
        <f>IF(ジュニアＡ女Ｓ!$F$69="","",ジュニアＡ女Ｓ!$F$69)</f>
        <v/>
      </c>
      <c r="AQ48" s="67">
        <v>45</v>
      </c>
      <c r="AR48" s="68" t="str">
        <f>IF(ジュニアＢ女Ｓ!$B$69="","",ジュニアＢ女Ｓ!$B$69)</f>
        <v/>
      </c>
      <c r="AS48" s="68" t="str">
        <f>IF(ジュニアＢ女Ｓ!$C$69="","",ジュニアＢ女Ｓ!$C$69)</f>
        <v/>
      </c>
      <c r="AT48" s="68" t="str">
        <f>IF(ジュニアＢ女Ｓ!$D$69="","",ジュニアＢ女Ｓ!$D$69)</f>
        <v/>
      </c>
      <c r="AU48" s="119" t="str">
        <f>IF(ジュニアＢ女Ｓ!$E$69="","",ジュニアＢ女Ｓ!$E$69)</f>
        <v>…</v>
      </c>
      <c r="AV48" s="68" t="str">
        <f>IF(ジュニアＢ女Ｓ!$F$69="","",ジュニアＢ女Ｓ!$F$69)</f>
        <v/>
      </c>
      <c r="AW48" s="65">
        <v>45</v>
      </c>
      <c r="AX48" s="66" t="str">
        <f>IF(ジュニアＣ女Ｓ!$B$69="","",ジュニアＣ女Ｓ!$B$69)</f>
        <v/>
      </c>
      <c r="AY48" s="66" t="str">
        <f>IF(ジュニアＣ女Ｓ!$C$69="","",ジュニアＣ女Ｓ!$C$69)</f>
        <v/>
      </c>
      <c r="AZ48" s="66" t="str">
        <f>IF(ジュニアＣ女Ｓ!$D$69="","",ジュニアＣ女Ｓ!$D$69)</f>
        <v/>
      </c>
      <c r="BA48" s="120" t="str">
        <f>IF(ジュニアＣ女Ｓ!$E$69="","",ジュニアＣ女Ｓ!$E$69)</f>
        <v>…</v>
      </c>
      <c r="BB48" s="66" t="str">
        <f>IF(ジュニアＣ女Ｓ!$F$69="","",ジュニアＣ女Ｓ!$F$69)</f>
        <v/>
      </c>
      <c r="BC48" s="63">
        <v>45</v>
      </c>
      <c r="BD48" s="64" t="str">
        <f>IF(ジュニアＤ女S!$B$69="","",ジュニアＤ女S!$B$69)</f>
        <v/>
      </c>
      <c r="BE48" s="64" t="str">
        <f>IF(ジュニアＤ女S!$C$69="","",ジュニアＤ女S!$C$69)</f>
        <v/>
      </c>
      <c r="BF48" s="64" t="str">
        <f>IF(ジュニアＤ女S!$D$69="","",ジュニアＤ女S!$D$69)</f>
        <v/>
      </c>
      <c r="BG48" s="121" t="str">
        <f>IF(ジュニアＤ女S!$E$69="","",ジュニアＤ女S!$E$69)</f>
        <v>…</v>
      </c>
      <c r="BH48" s="64" t="str">
        <f>IF(ジュニアＤ女S!$F$69="","",ジュニアＤ女S!$F$69)</f>
        <v/>
      </c>
    </row>
    <row r="49" spans="1:60" ht="18.75" x14ac:dyDescent="0.15">
      <c r="A49" s="123">
        <v>46</v>
      </c>
      <c r="B49" s="124" t="str">
        <f>IF(一般男Ｓ!$B$69="","",一般男Ｓ!$B$69)</f>
        <v/>
      </c>
      <c r="C49" s="124" t="str">
        <f>IF(一般男Ｓ!$C$69="","",一般男Ｓ!$C$69)</f>
        <v/>
      </c>
      <c r="D49" s="124" t="str">
        <f>IF(一般男Ｓ!$D$69="","",一般男Ｓ!$D$69)</f>
        <v/>
      </c>
      <c r="E49" s="125" t="str">
        <f>IF(一般男Ｓ!$E$69="","",一般男Ｓ!$E$69)</f>
        <v>…</v>
      </c>
      <c r="F49" s="124" t="str">
        <f>IF(一般男Ｓ!$F$69="","",一般男Ｓ!$F$69)</f>
        <v/>
      </c>
      <c r="G49" s="69">
        <v>46</v>
      </c>
      <c r="H49" s="70" t="str">
        <f>IF(ジュニアA男Ｓ!$B$70="","",ジュニアA男Ｓ!$B$70)</f>
        <v/>
      </c>
      <c r="I49" s="70" t="str">
        <f>IF(ジュニアA男Ｓ!$C$70="","",ジュニアA男Ｓ!$C$70)</f>
        <v/>
      </c>
      <c r="J49" s="70" t="str">
        <f>IF(ジュニアA男Ｓ!$D$70="","",ジュニアA男Ｓ!$D$70)</f>
        <v/>
      </c>
      <c r="K49" s="118" t="e">
        <f>IF(ジュニアA男Ｓ!#REF!="","",ジュニアA男Ｓ!#REF!)</f>
        <v>#REF!</v>
      </c>
      <c r="L49" s="70" t="str">
        <f>IF(ジュニアA男Ｓ!$F$70="","",ジュニアA男Ｓ!$F$70)</f>
        <v/>
      </c>
      <c r="M49" s="67">
        <v>46</v>
      </c>
      <c r="N49" s="68" t="str">
        <f>IF(ジュニアＢ男Ｓ!$B$70="","",ジュニアＢ男Ｓ!$B$70)</f>
        <v/>
      </c>
      <c r="O49" s="68" t="str">
        <f>IF(ジュニアＢ男Ｓ!$C$70="","",ジュニアＢ男Ｓ!$C$70)</f>
        <v/>
      </c>
      <c r="P49" s="68" t="str">
        <f>IF(ジュニアＢ男Ｓ!$D$70="","",ジュニアＢ男Ｓ!$D$70)</f>
        <v/>
      </c>
      <c r="Q49" s="119" t="str">
        <f>IF(ジュニアＢ男Ｓ!$E$70="","",ジュニアＢ男Ｓ!$E$70)</f>
        <v>…</v>
      </c>
      <c r="R49" s="68" t="str">
        <f>IF(ジュニアＢ男Ｓ!$F$70="","",ジュニアＢ男Ｓ!$F$70)</f>
        <v/>
      </c>
      <c r="S49" s="65">
        <v>46</v>
      </c>
      <c r="T49" s="66" t="str">
        <f>IF(ジュニアＣ男Ｓ!$B$70="","",ジュニアＣ男Ｓ!$B$70)</f>
        <v/>
      </c>
      <c r="U49" s="66" t="str">
        <f>IF(ジュニアＣ男Ｓ!$C$70="","",ジュニアＣ男Ｓ!$C$70)</f>
        <v/>
      </c>
      <c r="V49" s="66" t="str">
        <f>IF(ジュニアＣ男Ｓ!$D$70="","",ジュニアＣ男Ｓ!$D$70)</f>
        <v/>
      </c>
      <c r="W49" s="120" t="str">
        <f>IF(ジュニアＣ男Ｓ!$E$70="","",ジュニアＣ男Ｓ!$E$70)</f>
        <v>…</v>
      </c>
      <c r="X49" s="66" t="str">
        <f>IF(ジュニアＣ男Ｓ!$F$70="","",ジュニアＣ男Ｓ!$F$70)</f>
        <v/>
      </c>
      <c r="Y49" s="63">
        <v>46</v>
      </c>
      <c r="Z49" s="64" t="str">
        <f>IF(ジュニアＤ男Ｓ!$B$70="","",ジュニアＤ男Ｓ!$B$70)</f>
        <v/>
      </c>
      <c r="AA49" s="64" t="str">
        <f>IF(ジュニアＤ男Ｓ!$C$70="","",ジュニアＤ男Ｓ!$C$70)</f>
        <v/>
      </c>
      <c r="AB49" s="64" t="str">
        <f>IF(ジュニアＤ男Ｓ!$D$70="","",ジュニアＤ男Ｓ!$D$70)</f>
        <v/>
      </c>
      <c r="AC49" s="121" t="str">
        <f>IF(ジュニアＤ男Ｓ!$E$70="","",ジュニアＤ男Ｓ!$E$70)</f>
        <v>…</v>
      </c>
      <c r="AD49" s="64" t="str">
        <f>IF(ジュニアＤ男Ｓ!$F$70="","",ジュニアＤ男Ｓ!$F$70)</f>
        <v/>
      </c>
      <c r="AE49" s="123">
        <v>46</v>
      </c>
      <c r="AF49" s="124" t="str">
        <f>IF(一般女Ｓ!$B$70="","",一般女Ｓ!$B$70)</f>
        <v/>
      </c>
      <c r="AG49" s="124" t="str">
        <f>IF(一般女Ｓ!$C$70="","",一般女Ｓ!$C$70)</f>
        <v/>
      </c>
      <c r="AH49" s="124" t="str">
        <f>IF(一般女Ｓ!$D$70="","",一般女Ｓ!$D$70)</f>
        <v/>
      </c>
      <c r="AI49" s="125" t="str">
        <f>IF(一般女Ｓ!$E$70="","",一般女Ｓ!$E$70)</f>
        <v>…</v>
      </c>
      <c r="AJ49" s="124" t="str">
        <f>IF(一般女Ｓ!$F$70="","",一般女Ｓ!$F$70)</f>
        <v/>
      </c>
      <c r="AK49" s="69">
        <v>46</v>
      </c>
      <c r="AL49" s="70" t="str">
        <f>IF(ジュニアＡ女Ｓ!$B$70="","",ジュニアＡ女Ｓ!$B$70)</f>
        <v/>
      </c>
      <c r="AM49" s="70" t="str">
        <f>IF(ジュニアＡ女Ｓ!$C$70="","",ジュニアＡ女Ｓ!$C$70)</f>
        <v/>
      </c>
      <c r="AN49" s="70" t="str">
        <f>IF(ジュニアＡ女Ｓ!$D$70="","",ジュニアＡ女Ｓ!$D$70)</f>
        <v/>
      </c>
      <c r="AO49" s="118" t="str">
        <f>IF(ジュニアＡ女Ｓ!$E$70="","",ジュニアＡ女Ｓ!$E$70)</f>
        <v>…</v>
      </c>
      <c r="AP49" s="70" t="str">
        <f>IF(ジュニアＡ女Ｓ!$F$70="","",ジュニアＡ女Ｓ!$F$70)</f>
        <v/>
      </c>
      <c r="AQ49" s="67">
        <v>46</v>
      </c>
      <c r="AR49" s="68" t="str">
        <f>IF(ジュニアＢ女Ｓ!$B$70="","",ジュニアＢ女Ｓ!$B$70)</f>
        <v/>
      </c>
      <c r="AS49" s="68" t="str">
        <f>IF(ジュニアＢ女Ｓ!$C$70="","",ジュニアＢ女Ｓ!$C$70)</f>
        <v/>
      </c>
      <c r="AT49" s="68" t="str">
        <f>IF(ジュニアＢ女Ｓ!$D$70="","",ジュニアＢ女Ｓ!$D$70)</f>
        <v/>
      </c>
      <c r="AU49" s="119" t="str">
        <f>IF(ジュニアＢ女Ｓ!$E$70="","",ジュニアＢ女Ｓ!$E$70)</f>
        <v>…</v>
      </c>
      <c r="AV49" s="68" t="str">
        <f>IF(ジュニアＢ女Ｓ!$F$70="","",ジュニアＢ女Ｓ!$F$70)</f>
        <v/>
      </c>
      <c r="AW49" s="65">
        <v>46</v>
      </c>
      <c r="AX49" s="66" t="str">
        <f>IF(ジュニアＣ女Ｓ!$B$70="","",ジュニアＣ女Ｓ!$B$70)</f>
        <v/>
      </c>
      <c r="AY49" s="66" t="str">
        <f>IF(ジュニアＣ女Ｓ!$C$70="","",ジュニアＣ女Ｓ!$C$70)</f>
        <v/>
      </c>
      <c r="AZ49" s="66" t="str">
        <f>IF(ジュニアＣ女Ｓ!$D$70="","",ジュニアＣ女Ｓ!$D$70)</f>
        <v/>
      </c>
      <c r="BA49" s="120" t="str">
        <f>IF(ジュニアＣ女Ｓ!$E$70="","",ジュニアＣ女Ｓ!$E$70)</f>
        <v>…</v>
      </c>
      <c r="BB49" s="66" t="str">
        <f>IF(ジュニアＣ女Ｓ!$F$70="","",ジュニアＣ女Ｓ!$F$70)</f>
        <v/>
      </c>
      <c r="BC49" s="63">
        <v>46</v>
      </c>
      <c r="BD49" s="64" t="str">
        <f>IF(ジュニアＤ女S!$B$70="","",ジュニアＤ女S!$B$70)</f>
        <v/>
      </c>
      <c r="BE49" s="64" t="str">
        <f>IF(ジュニアＤ女S!$C$70="","",ジュニアＤ女S!$C$70)</f>
        <v/>
      </c>
      <c r="BF49" s="64" t="str">
        <f>IF(ジュニアＤ女S!$D$70="","",ジュニアＤ女S!$D$70)</f>
        <v/>
      </c>
      <c r="BG49" s="121" t="str">
        <f>IF(ジュニアＤ女S!$E$70="","",ジュニアＤ女S!$E$70)</f>
        <v>…</v>
      </c>
      <c r="BH49" s="64" t="str">
        <f>IF(ジュニアＤ女S!$F$70="","",ジュニアＤ女S!$F$70)</f>
        <v/>
      </c>
    </row>
    <row r="50" spans="1:60" ht="18.75" x14ac:dyDescent="0.15">
      <c r="A50" s="123">
        <v>47</v>
      </c>
      <c r="B50" s="124" t="str">
        <f>IF(一般男Ｓ!$B$70="","",一般男Ｓ!$B$70)</f>
        <v/>
      </c>
      <c r="C50" s="124" t="str">
        <f>IF(一般男Ｓ!$C$70="","",一般男Ｓ!$C$70)</f>
        <v/>
      </c>
      <c r="D50" s="124" t="str">
        <f>IF(一般男Ｓ!$D$70="","",一般男Ｓ!$D$70)</f>
        <v/>
      </c>
      <c r="E50" s="125" t="str">
        <f>IF(一般男Ｓ!$E$70="","",一般男Ｓ!$E$70)</f>
        <v>…</v>
      </c>
      <c r="F50" s="124" t="str">
        <f>IF(一般男Ｓ!$F$70="","",一般男Ｓ!$F$70)</f>
        <v/>
      </c>
      <c r="G50" s="69">
        <v>47</v>
      </c>
      <c r="H50" s="70" t="str">
        <f>IF(ジュニアA男Ｓ!$B$71="","",ジュニアA男Ｓ!$B$71)</f>
        <v/>
      </c>
      <c r="I50" s="70" t="str">
        <f>IF(ジュニアA男Ｓ!$C$71="","",ジュニアA男Ｓ!$C$71)</f>
        <v/>
      </c>
      <c r="J50" s="70" t="str">
        <f>IF(ジュニアA男Ｓ!$D$71="","",ジュニアA男Ｓ!$D$71)</f>
        <v/>
      </c>
      <c r="K50" s="118" t="e">
        <f>IF(ジュニアA男Ｓ!#REF!="","",ジュニアA男Ｓ!#REF!)</f>
        <v>#REF!</v>
      </c>
      <c r="L50" s="70" t="str">
        <f>IF(ジュニアA男Ｓ!$F$71="","",ジュニアA男Ｓ!$F$71)</f>
        <v/>
      </c>
      <c r="M50" s="67">
        <v>47</v>
      </c>
      <c r="N50" s="68" t="str">
        <f>IF(ジュニアＢ男Ｓ!$B$71="","",ジュニアＢ男Ｓ!$B$71)</f>
        <v/>
      </c>
      <c r="O50" s="68" t="str">
        <f>IF(ジュニアＢ男Ｓ!$C$71="","",ジュニアＢ男Ｓ!$C$71)</f>
        <v/>
      </c>
      <c r="P50" s="68" t="str">
        <f>IF(ジュニアＢ男Ｓ!$D$71="","",ジュニアＢ男Ｓ!$D$71)</f>
        <v/>
      </c>
      <c r="Q50" s="119" t="str">
        <f>IF(ジュニアＢ男Ｓ!$E$71="","",ジュニアＢ男Ｓ!$E$71)</f>
        <v>…</v>
      </c>
      <c r="R50" s="68" t="str">
        <f>IF(ジュニアＢ男Ｓ!$F$71="","",ジュニアＢ男Ｓ!$F$71)</f>
        <v/>
      </c>
      <c r="S50" s="65">
        <v>47</v>
      </c>
      <c r="T50" s="66" t="str">
        <f>IF(ジュニアＣ男Ｓ!$B$71="","",ジュニアＣ男Ｓ!$B$71)</f>
        <v/>
      </c>
      <c r="U50" s="66" t="str">
        <f>IF(ジュニアＣ男Ｓ!$C$71="","",ジュニアＣ男Ｓ!$C$71)</f>
        <v/>
      </c>
      <c r="V50" s="66" t="str">
        <f>IF(ジュニアＣ男Ｓ!$D$71="","",ジュニアＣ男Ｓ!$D$71)</f>
        <v/>
      </c>
      <c r="W50" s="120" t="str">
        <f>IF(ジュニアＣ男Ｓ!$E$71="","",ジュニアＣ男Ｓ!$E$71)</f>
        <v>…</v>
      </c>
      <c r="X50" s="66" t="str">
        <f>IF(ジュニアＣ男Ｓ!$F$71="","",ジュニアＣ男Ｓ!$F$71)</f>
        <v/>
      </c>
      <c r="Y50" s="63">
        <v>47</v>
      </c>
      <c r="Z50" s="64" t="str">
        <f>IF(ジュニアＤ男Ｓ!$B$71="","",ジュニアＤ男Ｓ!$B$71)</f>
        <v/>
      </c>
      <c r="AA50" s="64" t="str">
        <f>IF(ジュニアＤ男Ｓ!$C$71="","",ジュニアＤ男Ｓ!$C$71)</f>
        <v/>
      </c>
      <c r="AB50" s="64" t="str">
        <f>IF(ジュニアＤ男Ｓ!$D$71="","",ジュニアＤ男Ｓ!$D$71)</f>
        <v/>
      </c>
      <c r="AC50" s="121" t="str">
        <f>IF(ジュニアＤ男Ｓ!$E$71="","",ジュニアＤ男Ｓ!$E$71)</f>
        <v>…</v>
      </c>
      <c r="AD50" s="64" t="str">
        <f>IF(ジュニアＤ男Ｓ!$F$71="","",ジュニアＤ男Ｓ!$F$71)</f>
        <v/>
      </c>
      <c r="AE50" s="123">
        <v>47</v>
      </c>
      <c r="AF50" s="124" t="str">
        <f>IF(一般女Ｓ!$B$71="","",一般女Ｓ!$B$71)</f>
        <v/>
      </c>
      <c r="AG50" s="124" t="str">
        <f>IF(一般女Ｓ!$C$71="","",一般女Ｓ!$C$71)</f>
        <v/>
      </c>
      <c r="AH50" s="124" t="str">
        <f>IF(一般女Ｓ!$D$71="","",一般女Ｓ!$D$71)</f>
        <v/>
      </c>
      <c r="AI50" s="125" t="str">
        <f>IF(一般女Ｓ!$E$71="","",一般女Ｓ!$E$71)</f>
        <v>…</v>
      </c>
      <c r="AJ50" s="124" t="str">
        <f>IF(一般女Ｓ!$F$71="","",一般女Ｓ!$F$71)</f>
        <v/>
      </c>
      <c r="AK50" s="69">
        <v>47</v>
      </c>
      <c r="AL50" s="70" t="str">
        <f>IF(ジュニアＡ女Ｓ!$B$71="","",ジュニアＡ女Ｓ!$B$71)</f>
        <v/>
      </c>
      <c r="AM50" s="70" t="str">
        <f>IF(ジュニアＡ女Ｓ!$C$71="","",ジュニアＡ女Ｓ!$C$71)</f>
        <v/>
      </c>
      <c r="AN50" s="70" t="str">
        <f>IF(ジュニアＡ女Ｓ!$D$71="","",ジュニアＡ女Ｓ!$D$71)</f>
        <v/>
      </c>
      <c r="AO50" s="118" t="str">
        <f>IF(ジュニアＡ女Ｓ!$E$71="","",ジュニアＡ女Ｓ!$E$71)</f>
        <v>…</v>
      </c>
      <c r="AP50" s="70" t="str">
        <f>IF(ジュニアＡ女Ｓ!$F$71="","",ジュニアＡ女Ｓ!$F$71)</f>
        <v/>
      </c>
      <c r="AQ50" s="67">
        <v>47</v>
      </c>
      <c r="AR50" s="68" t="str">
        <f>IF(ジュニアＢ女Ｓ!$B$71="","",ジュニアＢ女Ｓ!$B$71)</f>
        <v/>
      </c>
      <c r="AS50" s="68" t="str">
        <f>IF(ジュニアＢ女Ｓ!$C$71="","",ジュニアＢ女Ｓ!$C$71)</f>
        <v/>
      </c>
      <c r="AT50" s="68" t="str">
        <f>IF(ジュニアＢ女Ｓ!$D$71="","",ジュニアＢ女Ｓ!$D$71)</f>
        <v/>
      </c>
      <c r="AU50" s="119" t="str">
        <f>IF(ジュニアＢ女Ｓ!$E$71="","",ジュニアＢ女Ｓ!$E$71)</f>
        <v>…</v>
      </c>
      <c r="AV50" s="68" t="str">
        <f>IF(ジュニアＢ女Ｓ!$F$71="","",ジュニアＢ女Ｓ!$F$71)</f>
        <v/>
      </c>
      <c r="AW50" s="65">
        <v>47</v>
      </c>
      <c r="AX50" s="66" t="str">
        <f>IF(ジュニアＣ女Ｓ!$B$71="","",ジュニアＣ女Ｓ!$B$71)</f>
        <v/>
      </c>
      <c r="AY50" s="66" t="str">
        <f>IF(ジュニアＣ女Ｓ!$C$71="","",ジュニアＣ女Ｓ!$C$71)</f>
        <v/>
      </c>
      <c r="AZ50" s="66" t="str">
        <f>IF(ジュニアＣ女Ｓ!$D$71="","",ジュニアＣ女Ｓ!$D$71)</f>
        <v/>
      </c>
      <c r="BA50" s="120" t="str">
        <f>IF(ジュニアＣ女Ｓ!$E$71="","",ジュニアＣ女Ｓ!$E$71)</f>
        <v>…</v>
      </c>
      <c r="BB50" s="66" t="str">
        <f>IF(ジュニアＣ女Ｓ!$F$71="","",ジュニアＣ女Ｓ!$F$71)</f>
        <v/>
      </c>
      <c r="BC50" s="63">
        <v>47</v>
      </c>
      <c r="BD50" s="64" t="str">
        <f>IF(ジュニアＤ女S!$B$71="","",ジュニアＤ女S!$B$71)</f>
        <v/>
      </c>
      <c r="BE50" s="64" t="str">
        <f>IF(ジュニアＤ女S!$C$71="","",ジュニアＤ女S!$C$71)</f>
        <v/>
      </c>
      <c r="BF50" s="64" t="str">
        <f>IF(ジュニアＤ女S!$D$71="","",ジュニアＤ女S!$D$71)</f>
        <v/>
      </c>
      <c r="BG50" s="121" t="str">
        <f>IF(ジュニアＤ女S!$E$71="","",ジュニアＤ女S!$E$71)</f>
        <v>…</v>
      </c>
      <c r="BH50" s="64" t="str">
        <f>IF(ジュニアＤ女S!$F$71="","",ジュニアＤ女S!$F$71)</f>
        <v/>
      </c>
    </row>
    <row r="51" spans="1:60" ht="18.75" x14ac:dyDescent="0.15">
      <c r="A51" s="123">
        <v>48</v>
      </c>
      <c r="B51" s="124" t="str">
        <f>IF(一般男Ｓ!$B$71="","",一般男Ｓ!$B$71)</f>
        <v/>
      </c>
      <c r="C51" s="124" t="str">
        <f>IF(一般男Ｓ!$C$71="","",一般男Ｓ!$C$71)</f>
        <v/>
      </c>
      <c r="D51" s="124" t="str">
        <f>IF(一般男Ｓ!$D$71="","",一般男Ｓ!$D$71)</f>
        <v/>
      </c>
      <c r="E51" s="125" t="str">
        <f>IF(一般男Ｓ!$E$71="","",一般男Ｓ!$E$71)</f>
        <v>…</v>
      </c>
      <c r="F51" s="124" t="str">
        <f>IF(一般男Ｓ!$F$71="","",一般男Ｓ!$F$71)</f>
        <v/>
      </c>
      <c r="G51" s="69">
        <v>48</v>
      </c>
      <c r="H51" s="70" t="str">
        <f>IF(ジュニアA男Ｓ!$B$72="","",ジュニアA男Ｓ!$B$72)</f>
        <v/>
      </c>
      <c r="I51" s="70" t="str">
        <f>IF(ジュニアA男Ｓ!$C$72="","",ジュニアA男Ｓ!$C$72)</f>
        <v/>
      </c>
      <c r="J51" s="70" t="str">
        <f>IF(ジュニアA男Ｓ!$D$72="","",ジュニアA男Ｓ!$D$72)</f>
        <v/>
      </c>
      <c r="K51" s="118" t="e">
        <f>IF(ジュニアA男Ｓ!#REF!="","",ジュニアA男Ｓ!#REF!)</f>
        <v>#REF!</v>
      </c>
      <c r="L51" s="70" t="str">
        <f>IF(ジュニアA男Ｓ!$F$72="","",ジュニアA男Ｓ!$F$72)</f>
        <v/>
      </c>
      <c r="M51" s="67">
        <v>48</v>
      </c>
      <c r="N51" s="68" t="str">
        <f>IF(ジュニアＢ男Ｓ!$B$72="","",ジュニアＢ男Ｓ!$B$72)</f>
        <v/>
      </c>
      <c r="O51" s="68" t="str">
        <f>IF(ジュニアＢ男Ｓ!$C$72="","",ジュニアＢ男Ｓ!$C$72)</f>
        <v/>
      </c>
      <c r="P51" s="68" t="str">
        <f>IF(ジュニアＢ男Ｓ!$D$72="","",ジュニアＢ男Ｓ!$D$72)</f>
        <v/>
      </c>
      <c r="Q51" s="119" t="str">
        <f>IF(ジュニアＢ男Ｓ!$E$72="","",ジュニアＢ男Ｓ!$E$72)</f>
        <v>…</v>
      </c>
      <c r="R51" s="68" t="str">
        <f>IF(ジュニアＢ男Ｓ!$F$72="","",ジュニアＢ男Ｓ!$F$72)</f>
        <v/>
      </c>
      <c r="S51" s="65">
        <v>48</v>
      </c>
      <c r="T51" s="66" t="str">
        <f>IF(ジュニアＣ男Ｓ!$B$72="","",ジュニアＣ男Ｓ!$B$72)</f>
        <v/>
      </c>
      <c r="U51" s="66" t="str">
        <f>IF(ジュニアＣ男Ｓ!$C$72="","",ジュニアＣ男Ｓ!$C$72)</f>
        <v/>
      </c>
      <c r="V51" s="66" t="str">
        <f>IF(ジュニアＣ男Ｓ!$D$72="","",ジュニアＣ男Ｓ!$D$72)</f>
        <v/>
      </c>
      <c r="W51" s="120" t="str">
        <f>IF(ジュニアＣ男Ｓ!$E$72="","",ジュニアＣ男Ｓ!$E$72)</f>
        <v>…</v>
      </c>
      <c r="X51" s="66" t="str">
        <f>IF(ジュニアＣ男Ｓ!$F$72="","",ジュニアＣ男Ｓ!$F$72)</f>
        <v/>
      </c>
      <c r="Y51" s="63">
        <v>48</v>
      </c>
      <c r="Z51" s="64" t="str">
        <f>IF(ジュニアＤ男Ｓ!$B$72="","",ジュニアＤ男Ｓ!$B$72)</f>
        <v/>
      </c>
      <c r="AA51" s="64" t="str">
        <f>IF(ジュニアＤ男Ｓ!$C$72="","",ジュニアＤ男Ｓ!$C$72)</f>
        <v/>
      </c>
      <c r="AB51" s="64" t="str">
        <f>IF(ジュニアＤ男Ｓ!$D$72="","",ジュニアＤ男Ｓ!$D$72)</f>
        <v/>
      </c>
      <c r="AC51" s="121" t="str">
        <f>IF(ジュニアＤ男Ｓ!$E$72="","",ジュニアＤ男Ｓ!$E$72)</f>
        <v>…</v>
      </c>
      <c r="AD51" s="64" t="str">
        <f>IF(ジュニアＤ男Ｓ!$F$72="","",ジュニアＤ男Ｓ!$F$72)</f>
        <v/>
      </c>
      <c r="AE51" s="123">
        <v>48</v>
      </c>
      <c r="AF51" s="124" t="str">
        <f>IF(一般女Ｓ!$B$72="","",一般女Ｓ!$B$72)</f>
        <v/>
      </c>
      <c r="AG51" s="124" t="str">
        <f>IF(一般女Ｓ!$C$72="","",一般女Ｓ!$C$72)</f>
        <v/>
      </c>
      <c r="AH51" s="124" t="str">
        <f>IF(一般女Ｓ!$D$72="","",一般女Ｓ!$D$72)</f>
        <v/>
      </c>
      <c r="AI51" s="125" t="str">
        <f>IF(一般女Ｓ!$E$72="","",一般女Ｓ!$E$72)</f>
        <v>…</v>
      </c>
      <c r="AJ51" s="124" t="str">
        <f>IF(一般女Ｓ!$F$72="","",一般女Ｓ!$F$72)</f>
        <v/>
      </c>
      <c r="AK51" s="69">
        <v>48</v>
      </c>
      <c r="AL51" s="70" t="str">
        <f>IF(ジュニアＡ女Ｓ!$B$72="","",ジュニアＡ女Ｓ!$B$72)</f>
        <v/>
      </c>
      <c r="AM51" s="70" t="str">
        <f>IF(ジュニアＡ女Ｓ!$C$72="","",ジュニアＡ女Ｓ!$C$72)</f>
        <v/>
      </c>
      <c r="AN51" s="70" t="str">
        <f>IF(ジュニアＡ女Ｓ!$D$72="","",ジュニアＡ女Ｓ!$D$72)</f>
        <v/>
      </c>
      <c r="AO51" s="118" t="str">
        <f>IF(ジュニアＡ女Ｓ!$E$72="","",ジュニアＡ女Ｓ!$E$72)</f>
        <v>…</v>
      </c>
      <c r="AP51" s="70" t="str">
        <f>IF(ジュニアＡ女Ｓ!$F$72="","",ジュニアＡ女Ｓ!$F$72)</f>
        <v/>
      </c>
      <c r="AQ51" s="67">
        <v>48</v>
      </c>
      <c r="AR51" s="68" t="str">
        <f>IF(ジュニアＢ女Ｓ!$B$72="","",ジュニアＢ女Ｓ!$B$72)</f>
        <v/>
      </c>
      <c r="AS51" s="68" t="str">
        <f>IF(ジュニアＢ女Ｓ!$C$72="","",ジュニアＢ女Ｓ!$C$72)</f>
        <v/>
      </c>
      <c r="AT51" s="68" t="str">
        <f>IF(ジュニアＢ女Ｓ!$D$72="","",ジュニアＢ女Ｓ!$D$72)</f>
        <v/>
      </c>
      <c r="AU51" s="119" t="str">
        <f>IF(ジュニアＢ女Ｓ!$E$72="","",ジュニアＢ女Ｓ!$E$72)</f>
        <v>…</v>
      </c>
      <c r="AV51" s="68" t="str">
        <f>IF(ジュニアＢ女Ｓ!$F$72="","",ジュニアＢ女Ｓ!$F$72)</f>
        <v/>
      </c>
      <c r="AW51" s="65">
        <v>48</v>
      </c>
      <c r="AX51" s="66" t="str">
        <f>IF(ジュニアＣ女Ｓ!$B$72="","",ジュニアＣ女Ｓ!$B$72)</f>
        <v/>
      </c>
      <c r="AY51" s="66" t="str">
        <f>IF(ジュニアＣ女Ｓ!$C$72="","",ジュニアＣ女Ｓ!$C$72)</f>
        <v/>
      </c>
      <c r="AZ51" s="66" t="str">
        <f>IF(ジュニアＣ女Ｓ!$D$72="","",ジュニアＣ女Ｓ!$D$72)</f>
        <v/>
      </c>
      <c r="BA51" s="120" t="str">
        <f>IF(ジュニアＣ女Ｓ!$E$72="","",ジュニアＣ女Ｓ!$E$72)</f>
        <v>…</v>
      </c>
      <c r="BB51" s="66" t="str">
        <f>IF(ジュニアＣ女Ｓ!$F$72="","",ジュニアＣ女Ｓ!$F$72)</f>
        <v/>
      </c>
      <c r="BC51" s="63">
        <v>48</v>
      </c>
      <c r="BD51" s="64" t="str">
        <f>IF(ジュニアＤ女S!$B$72="","",ジュニアＤ女S!$B$72)</f>
        <v/>
      </c>
      <c r="BE51" s="64" t="str">
        <f>IF(ジュニアＤ女S!$C$72="","",ジュニアＤ女S!$C$72)</f>
        <v/>
      </c>
      <c r="BF51" s="64" t="str">
        <f>IF(ジュニアＤ女S!$D$72="","",ジュニアＤ女S!$D$72)</f>
        <v/>
      </c>
      <c r="BG51" s="121" t="str">
        <f>IF(ジュニアＤ女S!$E$72="","",ジュニアＤ女S!$E$72)</f>
        <v>…</v>
      </c>
      <c r="BH51" s="64" t="str">
        <f>IF(ジュニアＤ女S!$F$72="","",ジュニアＤ女S!$F$72)</f>
        <v/>
      </c>
    </row>
    <row r="52" spans="1:60" ht="18.75" x14ac:dyDescent="0.15">
      <c r="A52" s="123">
        <v>49</v>
      </c>
      <c r="B52" s="124" t="str">
        <f>IF(一般男Ｓ!$B$72="","",一般男Ｓ!$B$72)</f>
        <v/>
      </c>
      <c r="C52" s="124" t="str">
        <f>IF(一般男Ｓ!$C$72="","",一般男Ｓ!$C$72)</f>
        <v/>
      </c>
      <c r="D52" s="124" t="str">
        <f>IF(一般男Ｓ!$D$72="","",一般男Ｓ!$D$72)</f>
        <v/>
      </c>
      <c r="E52" s="125" t="str">
        <f>IF(一般男Ｓ!$E$72="","",一般男Ｓ!$E$72)</f>
        <v>…</v>
      </c>
      <c r="F52" s="124" t="str">
        <f>IF(一般男Ｓ!$F$72="","",一般男Ｓ!$F$72)</f>
        <v/>
      </c>
      <c r="G52" s="69">
        <v>49</v>
      </c>
      <c r="H52" s="70" t="str">
        <f>IF(ジュニアA男Ｓ!$B$73="","",ジュニアA男Ｓ!$B$73)</f>
        <v/>
      </c>
      <c r="I52" s="70" t="str">
        <f>IF(ジュニアA男Ｓ!$C$73="","",ジュニアA男Ｓ!$C$73)</f>
        <v/>
      </c>
      <c r="J52" s="70" t="str">
        <f>IF(ジュニアA男Ｓ!$D$73="","",ジュニアA男Ｓ!$D$73)</f>
        <v/>
      </c>
      <c r="K52" s="118" t="e">
        <f>IF(ジュニアA男Ｓ!#REF!="","",ジュニアA男Ｓ!#REF!)</f>
        <v>#REF!</v>
      </c>
      <c r="L52" s="70" t="str">
        <f>IF(ジュニアA男Ｓ!$F$73="","",ジュニアA男Ｓ!$F$73)</f>
        <v/>
      </c>
      <c r="M52" s="67">
        <v>49</v>
      </c>
      <c r="N52" s="68" t="str">
        <f>IF(ジュニアＢ男Ｓ!$B$73="","",ジュニアＢ男Ｓ!$B$73)</f>
        <v/>
      </c>
      <c r="O52" s="68" t="str">
        <f>IF(ジュニアＢ男Ｓ!$C$73="","",ジュニアＢ男Ｓ!$C$73)</f>
        <v/>
      </c>
      <c r="P52" s="68" t="str">
        <f>IF(ジュニアＢ男Ｓ!$D$73="","",ジュニアＢ男Ｓ!$D$73)</f>
        <v/>
      </c>
      <c r="Q52" s="119" t="str">
        <f>IF(ジュニアＢ男Ｓ!$E$73="","",ジュニアＢ男Ｓ!$E$73)</f>
        <v>…</v>
      </c>
      <c r="R52" s="68" t="str">
        <f>IF(ジュニアＢ男Ｓ!$F$73="","",ジュニアＢ男Ｓ!$F$73)</f>
        <v/>
      </c>
      <c r="S52" s="65">
        <v>49</v>
      </c>
      <c r="T52" s="66" t="str">
        <f>IF(ジュニアＣ男Ｓ!$B$73="","",ジュニアＣ男Ｓ!$B$73)</f>
        <v/>
      </c>
      <c r="U52" s="66" t="str">
        <f>IF(ジュニアＣ男Ｓ!$C$73="","",ジュニアＣ男Ｓ!$C$73)</f>
        <v/>
      </c>
      <c r="V52" s="66" t="str">
        <f>IF(ジュニアＣ男Ｓ!$D$73="","",ジュニアＣ男Ｓ!$D$73)</f>
        <v/>
      </c>
      <c r="W52" s="120" t="str">
        <f>IF(ジュニアＣ男Ｓ!$E$73="","",ジュニアＣ男Ｓ!$E$73)</f>
        <v>…</v>
      </c>
      <c r="X52" s="66" t="str">
        <f>IF(ジュニアＣ男Ｓ!$F$73="","",ジュニアＣ男Ｓ!$F$73)</f>
        <v/>
      </c>
      <c r="Y52" s="63">
        <v>49</v>
      </c>
      <c r="Z52" s="64" t="str">
        <f>IF(ジュニアＤ男Ｓ!$B$73="","",ジュニアＤ男Ｓ!$B$73)</f>
        <v/>
      </c>
      <c r="AA52" s="64" t="str">
        <f>IF(ジュニアＤ男Ｓ!$C$73="","",ジュニアＤ男Ｓ!$C$73)</f>
        <v/>
      </c>
      <c r="AB52" s="64" t="str">
        <f>IF(ジュニアＤ男Ｓ!$D$73="","",ジュニアＤ男Ｓ!$D$73)</f>
        <v/>
      </c>
      <c r="AC52" s="121" t="str">
        <f>IF(ジュニアＤ男Ｓ!$E$73="","",ジュニアＤ男Ｓ!$E$73)</f>
        <v>…</v>
      </c>
      <c r="AD52" s="64" t="str">
        <f>IF(ジュニアＤ男Ｓ!$F$73="","",ジュニアＤ男Ｓ!$F$73)</f>
        <v/>
      </c>
      <c r="AE52" s="123">
        <v>49</v>
      </c>
      <c r="AF52" s="124" t="str">
        <f>IF(一般女Ｓ!$B$73="","",一般女Ｓ!$B$73)</f>
        <v/>
      </c>
      <c r="AG52" s="124" t="str">
        <f>IF(一般女Ｓ!$C$73="","",一般女Ｓ!$C$73)</f>
        <v/>
      </c>
      <c r="AH52" s="124" t="str">
        <f>IF(一般女Ｓ!$D$73="","",一般女Ｓ!$D$73)</f>
        <v/>
      </c>
      <c r="AI52" s="125" t="str">
        <f>IF(一般女Ｓ!$E$73="","",一般女Ｓ!$E$73)</f>
        <v>…</v>
      </c>
      <c r="AJ52" s="124" t="str">
        <f>IF(一般女Ｓ!$F$73="","",一般女Ｓ!$F$73)</f>
        <v/>
      </c>
      <c r="AK52" s="69">
        <v>49</v>
      </c>
      <c r="AL52" s="70" t="str">
        <f>IF(ジュニアＡ女Ｓ!$B$73="","",ジュニアＡ女Ｓ!$B$73)</f>
        <v/>
      </c>
      <c r="AM52" s="70" t="str">
        <f>IF(ジュニアＡ女Ｓ!$C$73="","",ジュニアＡ女Ｓ!$C$73)</f>
        <v/>
      </c>
      <c r="AN52" s="70" t="str">
        <f>IF(ジュニアＡ女Ｓ!$D$73="","",ジュニアＡ女Ｓ!$D$73)</f>
        <v/>
      </c>
      <c r="AO52" s="118" t="str">
        <f>IF(ジュニアＡ女Ｓ!$E$73="","",ジュニアＡ女Ｓ!$E$73)</f>
        <v>…</v>
      </c>
      <c r="AP52" s="70" t="str">
        <f>IF(ジュニアＡ女Ｓ!$F$73="","",ジュニアＡ女Ｓ!$F$73)</f>
        <v/>
      </c>
      <c r="AQ52" s="67">
        <v>49</v>
      </c>
      <c r="AR52" s="68" t="str">
        <f>IF(ジュニアＢ女Ｓ!$B$73="","",ジュニアＢ女Ｓ!$B$73)</f>
        <v/>
      </c>
      <c r="AS52" s="68" t="str">
        <f>IF(ジュニアＢ女Ｓ!$C$73="","",ジュニアＢ女Ｓ!$C$73)</f>
        <v/>
      </c>
      <c r="AT52" s="68" t="str">
        <f>IF(ジュニアＢ女Ｓ!$D$73="","",ジュニアＢ女Ｓ!$D$73)</f>
        <v/>
      </c>
      <c r="AU52" s="119" t="str">
        <f>IF(ジュニアＢ女Ｓ!$E$73="","",ジュニアＢ女Ｓ!$E$73)</f>
        <v>…</v>
      </c>
      <c r="AV52" s="68" t="str">
        <f>IF(ジュニアＢ女Ｓ!$F$73="","",ジュニアＢ女Ｓ!$F$73)</f>
        <v/>
      </c>
      <c r="AW52" s="65">
        <v>49</v>
      </c>
      <c r="AX52" s="66" t="str">
        <f>IF(ジュニアＣ女Ｓ!$B$73="","",ジュニアＣ女Ｓ!$B$73)</f>
        <v/>
      </c>
      <c r="AY52" s="66" t="str">
        <f>IF(ジュニアＣ女Ｓ!$C$73="","",ジュニアＣ女Ｓ!$C$73)</f>
        <v/>
      </c>
      <c r="AZ52" s="66" t="str">
        <f>IF(ジュニアＣ女Ｓ!$D$73="","",ジュニアＣ女Ｓ!$D$73)</f>
        <v/>
      </c>
      <c r="BA52" s="120" t="str">
        <f>IF(ジュニアＣ女Ｓ!$E$73="","",ジュニアＣ女Ｓ!$E$73)</f>
        <v>…</v>
      </c>
      <c r="BB52" s="66" t="str">
        <f>IF(ジュニアＣ女Ｓ!$F$73="","",ジュニアＣ女Ｓ!$F$73)</f>
        <v/>
      </c>
      <c r="BC52" s="63">
        <v>49</v>
      </c>
      <c r="BD52" s="64" t="str">
        <f>IF(ジュニアＤ女S!$B$73="","",ジュニアＤ女S!$B$73)</f>
        <v/>
      </c>
      <c r="BE52" s="64" t="str">
        <f>IF(ジュニアＤ女S!$C$73="","",ジュニアＤ女S!$C$73)</f>
        <v/>
      </c>
      <c r="BF52" s="64" t="str">
        <f>IF(ジュニアＤ女S!$D$73="","",ジュニアＤ女S!$D$73)</f>
        <v/>
      </c>
      <c r="BG52" s="121" t="str">
        <f>IF(ジュニアＤ女S!$E$73="","",ジュニアＤ女S!$E$73)</f>
        <v>…</v>
      </c>
      <c r="BH52" s="64" t="str">
        <f>IF(ジュニアＤ女S!$F$73="","",ジュニアＤ女S!$F$73)</f>
        <v/>
      </c>
    </row>
    <row r="53" spans="1:60" ht="18.75" x14ac:dyDescent="0.15">
      <c r="A53" s="123">
        <v>50</v>
      </c>
      <c r="B53" s="124" t="str">
        <f>IF(一般男Ｓ!$B$73="","",一般男Ｓ!$B$73)</f>
        <v/>
      </c>
      <c r="C53" s="124" t="str">
        <f>IF(一般男Ｓ!$C$73="","",一般男Ｓ!$C$73)</f>
        <v/>
      </c>
      <c r="D53" s="124" t="str">
        <f>IF(一般男Ｓ!$D$73="","",一般男Ｓ!$D$73)</f>
        <v/>
      </c>
      <c r="E53" s="125" t="str">
        <f>IF(一般男Ｓ!$E$73="","",一般男Ｓ!$E$73)</f>
        <v>…</v>
      </c>
      <c r="F53" s="124" t="str">
        <f>IF(一般男Ｓ!$F$73="","",一般男Ｓ!$F$73)</f>
        <v/>
      </c>
      <c r="G53" s="69">
        <v>50</v>
      </c>
      <c r="H53" s="70" t="str">
        <f>IF(ジュニアA男Ｓ!$B$74="","",ジュニアA男Ｓ!$B$74)</f>
        <v/>
      </c>
      <c r="I53" s="70" t="str">
        <f>IF(ジュニアA男Ｓ!$C$74="","",ジュニアA男Ｓ!$C$74)</f>
        <v/>
      </c>
      <c r="J53" s="70" t="str">
        <f>IF(ジュニアA男Ｓ!$D$74="","",ジュニアA男Ｓ!$D$74)</f>
        <v/>
      </c>
      <c r="K53" s="118" t="e">
        <f>IF(ジュニアA男Ｓ!#REF!="","",ジュニアA男Ｓ!#REF!)</f>
        <v>#REF!</v>
      </c>
      <c r="L53" s="70" t="str">
        <f>IF(ジュニアA男Ｓ!$F$74="","",ジュニアA男Ｓ!$F$74)</f>
        <v/>
      </c>
      <c r="M53" s="67">
        <v>50</v>
      </c>
      <c r="N53" s="68" t="str">
        <f>IF(ジュニアＢ男Ｓ!$B$74="","",ジュニアＢ男Ｓ!$B$74)</f>
        <v/>
      </c>
      <c r="O53" s="68" t="str">
        <f>IF(ジュニアＢ男Ｓ!$C$74="","",ジュニアＢ男Ｓ!$C$74)</f>
        <v/>
      </c>
      <c r="P53" s="68" t="str">
        <f>IF(ジュニアＢ男Ｓ!$D$74="","",ジュニアＢ男Ｓ!$D$74)</f>
        <v/>
      </c>
      <c r="Q53" s="119" t="str">
        <f>IF(ジュニアＢ男Ｓ!$E$74="","",ジュニアＢ男Ｓ!$E$74)</f>
        <v>…</v>
      </c>
      <c r="R53" s="68" t="str">
        <f>IF(ジュニアＢ男Ｓ!$F$74="","",ジュニアＢ男Ｓ!$F$74)</f>
        <v/>
      </c>
      <c r="S53" s="65">
        <v>50</v>
      </c>
      <c r="T53" s="66" t="str">
        <f>IF(ジュニアＣ男Ｓ!$B$74="","",ジュニアＣ男Ｓ!$B$74)</f>
        <v/>
      </c>
      <c r="U53" s="66" t="str">
        <f>IF(ジュニアＣ男Ｓ!$C$74="","",ジュニアＣ男Ｓ!$C$74)</f>
        <v/>
      </c>
      <c r="V53" s="66" t="str">
        <f>IF(ジュニアＣ男Ｓ!$D$74="","",ジュニアＣ男Ｓ!$D$74)</f>
        <v/>
      </c>
      <c r="W53" s="120" t="str">
        <f>IF(ジュニアＣ男Ｓ!$E$74="","",ジュニアＣ男Ｓ!$E$74)</f>
        <v>…</v>
      </c>
      <c r="X53" s="66" t="str">
        <f>IF(ジュニアＣ男Ｓ!$F$74="","",ジュニアＣ男Ｓ!$F$74)</f>
        <v/>
      </c>
      <c r="Y53" s="63">
        <v>50</v>
      </c>
      <c r="Z53" s="64" t="str">
        <f>IF(ジュニアＤ男Ｓ!$B$74="","",ジュニアＤ男Ｓ!$B$74)</f>
        <v/>
      </c>
      <c r="AA53" s="64" t="str">
        <f>IF(ジュニアＤ男Ｓ!$C$74="","",ジュニアＤ男Ｓ!$C$74)</f>
        <v/>
      </c>
      <c r="AB53" s="64" t="str">
        <f>IF(ジュニアＤ男Ｓ!$D$74="","",ジュニアＤ男Ｓ!$D$74)</f>
        <v/>
      </c>
      <c r="AC53" s="121" t="str">
        <f>IF(ジュニアＤ男Ｓ!$E$74="","",ジュニアＤ男Ｓ!$E$74)</f>
        <v>…</v>
      </c>
      <c r="AD53" s="64" t="str">
        <f>IF(ジュニアＤ男Ｓ!$F$74="","",ジュニアＤ男Ｓ!$F$74)</f>
        <v/>
      </c>
      <c r="AE53" s="123">
        <v>50</v>
      </c>
      <c r="AF53" s="124" t="str">
        <f>IF(一般女Ｓ!$B$74="","",一般女Ｓ!$B$74)</f>
        <v/>
      </c>
      <c r="AG53" s="124" t="str">
        <f>IF(一般女Ｓ!$C$74="","",一般女Ｓ!$C$74)</f>
        <v/>
      </c>
      <c r="AH53" s="124" t="str">
        <f>IF(一般女Ｓ!$D$74="","",一般女Ｓ!$D$74)</f>
        <v/>
      </c>
      <c r="AI53" s="125" t="str">
        <f>IF(一般女Ｓ!$E$74="","",一般女Ｓ!$E$74)</f>
        <v>…</v>
      </c>
      <c r="AJ53" s="124" t="str">
        <f>IF(一般女Ｓ!$F$74="","",一般女Ｓ!$F$74)</f>
        <v/>
      </c>
      <c r="AK53" s="69">
        <v>50</v>
      </c>
      <c r="AL53" s="70" t="str">
        <f>IF(ジュニアＡ女Ｓ!$B$74="","",ジュニアＡ女Ｓ!$B$74)</f>
        <v/>
      </c>
      <c r="AM53" s="70" t="str">
        <f>IF(ジュニアＡ女Ｓ!$C$74="","",ジュニアＡ女Ｓ!$C$74)</f>
        <v/>
      </c>
      <c r="AN53" s="70" t="str">
        <f>IF(ジュニアＡ女Ｓ!$D$74="","",ジュニアＡ女Ｓ!$D$74)</f>
        <v/>
      </c>
      <c r="AO53" s="118" t="str">
        <f>IF(ジュニアＡ女Ｓ!$E$74="","",ジュニアＡ女Ｓ!$E$74)</f>
        <v>…</v>
      </c>
      <c r="AP53" s="70" t="str">
        <f>IF(ジュニアＡ女Ｓ!$F$74="","",ジュニアＡ女Ｓ!$F$74)</f>
        <v/>
      </c>
      <c r="AQ53" s="67">
        <v>50</v>
      </c>
      <c r="AR53" s="68" t="str">
        <f>IF(ジュニアＢ女Ｓ!$B$74="","",ジュニアＢ女Ｓ!$B$74)</f>
        <v/>
      </c>
      <c r="AS53" s="68" t="str">
        <f>IF(ジュニアＢ女Ｓ!$C$74="","",ジュニアＢ女Ｓ!$C$74)</f>
        <v/>
      </c>
      <c r="AT53" s="68" t="str">
        <f>IF(ジュニアＢ女Ｓ!$D$74="","",ジュニアＢ女Ｓ!$D$74)</f>
        <v/>
      </c>
      <c r="AU53" s="119" t="str">
        <f>IF(ジュニアＢ女Ｓ!$E$74="","",ジュニアＢ女Ｓ!$E$74)</f>
        <v>…</v>
      </c>
      <c r="AV53" s="68" t="str">
        <f>IF(ジュニアＢ女Ｓ!$F$74="","",ジュニアＢ女Ｓ!$F$74)</f>
        <v/>
      </c>
      <c r="AW53" s="65">
        <v>50</v>
      </c>
      <c r="AX53" s="66" t="str">
        <f>IF(ジュニアＣ女Ｓ!$B$74="","",ジュニアＣ女Ｓ!$B$74)</f>
        <v/>
      </c>
      <c r="AY53" s="66" t="str">
        <f>IF(ジュニアＣ女Ｓ!$C$74="","",ジュニアＣ女Ｓ!$C$74)</f>
        <v/>
      </c>
      <c r="AZ53" s="66" t="str">
        <f>IF(ジュニアＣ女Ｓ!$D$74="","",ジュニアＣ女Ｓ!$D$74)</f>
        <v/>
      </c>
      <c r="BA53" s="120" t="str">
        <f>IF(ジュニアＣ女Ｓ!$E$74="","",ジュニアＣ女Ｓ!$E$74)</f>
        <v>…</v>
      </c>
      <c r="BB53" s="66" t="str">
        <f>IF(ジュニアＣ女Ｓ!$F$74="","",ジュニアＣ女Ｓ!$F$74)</f>
        <v/>
      </c>
      <c r="BC53" s="63">
        <v>50</v>
      </c>
      <c r="BD53" s="64" t="str">
        <f>IF(ジュニアＤ女S!$B$74="","",ジュニアＤ女S!$B$74)</f>
        <v/>
      </c>
      <c r="BE53" s="64" t="str">
        <f>IF(ジュニアＤ女S!$C$74="","",ジュニアＤ女S!$C$74)</f>
        <v/>
      </c>
      <c r="BF53" s="64" t="str">
        <f>IF(ジュニアＤ女S!$D$74="","",ジュニアＤ女S!$D$74)</f>
        <v/>
      </c>
      <c r="BG53" s="121" t="str">
        <f>IF(ジュニアＤ女S!$E$74="","",ジュニアＤ女S!$E$74)</f>
        <v>…</v>
      </c>
      <c r="BH53" s="64" t="str">
        <f>IF(ジュニアＤ女S!$F$74="","",ジュニアＤ女S!$F$74)</f>
        <v/>
      </c>
    </row>
    <row r="56" spans="1:60" ht="17.25" x14ac:dyDescent="0.15">
      <c r="A56" s="83" t="s">
        <v>16</v>
      </c>
      <c r="B56" s="83">
        <f>基本データ入力シート!B15</f>
        <v>0</v>
      </c>
      <c r="AE56" s="83"/>
      <c r="AF56" s="83"/>
    </row>
    <row r="57" spans="1:60" ht="17.25" x14ac:dyDescent="0.15">
      <c r="A57" s="83" t="s">
        <v>77</v>
      </c>
      <c r="B57" s="83">
        <f>基本データ入力シート!B19</f>
        <v>0</v>
      </c>
      <c r="AE57" s="83"/>
      <c r="AF57" s="83"/>
    </row>
    <row r="58" spans="1:60" ht="17.25" x14ac:dyDescent="0.15">
      <c r="A58" s="83" t="s">
        <v>78</v>
      </c>
      <c r="B58" s="83">
        <f>基本データ入力シート!B20</f>
        <v>0</v>
      </c>
      <c r="AE58" s="83"/>
      <c r="AF58" s="83"/>
    </row>
    <row r="59" spans="1:60" ht="17.25" x14ac:dyDescent="0.15">
      <c r="A59" s="83" t="s">
        <v>80</v>
      </c>
      <c r="B59" s="83">
        <f>基本データ入力シート!B18</f>
        <v>0</v>
      </c>
      <c r="AE59" s="83"/>
      <c r="AF59" s="83"/>
    </row>
    <row r="60" spans="1:60" ht="17.25" x14ac:dyDescent="0.15">
      <c r="A60" s="83" t="s">
        <v>79</v>
      </c>
      <c r="B60" s="83">
        <f>基本データ入力シート!B23</f>
        <v>0</v>
      </c>
      <c r="AE60" s="83"/>
      <c r="AF60" s="83"/>
    </row>
  </sheetData>
  <mergeCells count="10">
    <mergeCell ref="AR3:AV3"/>
    <mergeCell ref="AX3:BB3"/>
    <mergeCell ref="BD3:BH3"/>
    <mergeCell ref="B3:F3"/>
    <mergeCell ref="N3:R3"/>
    <mergeCell ref="T3:X3"/>
    <mergeCell ref="Z3:AD3"/>
    <mergeCell ref="AL3:AP3"/>
    <mergeCell ref="H3:L3"/>
    <mergeCell ref="AF3:AJ3"/>
  </mergeCells>
  <phoneticPr fontId="4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7030A0"/>
  </sheetPr>
  <dimension ref="A1:DF33"/>
  <sheetViews>
    <sheetView topLeftCell="BD1" workbookViewId="0">
      <selection activeCell="I17" sqref="I17"/>
    </sheetView>
  </sheetViews>
  <sheetFormatPr defaultRowHeight="13.5" x14ac:dyDescent="0.15"/>
  <cols>
    <col min="1" max="1" width="9" style="123"/>
    <col min="2" max="3" width="17.25" style="123" customWidth="1"/>
    <col min="4" max="4" width="11.625" style="123" customWidth="1"/>
    <col min="5" max="5" width="10.75" style="123" customWidth="1"/>
    <col min="6" max="9" width="7.875" style="123" customWidth="1"/>
    <col min="10" max="10" width="27" style="123" customWidth="1"/>
    <col min="12" max="13" width="17.25" customWidth="1"/>
    <col min="14" max="14" width="11.625" customWidth="1"/>
    <col min="15" max="15" width="10.75" customWidth="1"/>
    <col min="16" max="19" width="7.875" customWidth="1"/>
    <col min="20" max="20" width="27" customWidth="1"/>
    <col min="22" max="23" width="17.25" customWidth="1"/>
    <col min="24" max="24" width="11.625" customWidth="1"/>
    <col min="25" max="25" width="10.75" customWidth="1"/>
    <col min="26" max="29" width="7.875" customWidth="1"/>
    <col min="30" max="30" width="27" customWidth="1"/>
    <col min="32" max="33" width="17.25" customWidth="1"/>
    <col min="34" max="34" width="11.625" customWidth="1"/>
    <col min="35" max="35" width="10.75" customWidth="1"/>
    <col min="36" max="39" width="7.875" customWidth="1"/>
    <col min="40" max="40" width="27" customWidth="1"/>
    <col min="42" max="43" width="17.25" customWidth="1"/>
    <col min="44" max="44" width="11.625" customWidth="1"/>
    <col min="45" max="45" width="10.75" customWidth="1"/>
    <col min="46" max="49" width="7.875" customWidth="1"/>
    <col min="50" max="50" width="27" customWidth="1"/>
    <col min="52" max="53" width="17.25" customWidth="1"/>
    <col min="54" max="54" width="11.625" customWidth="1"/>
    <col min="55" max="55" width="10.75" customWidth="1"/>
    <col min="56" max="59" width="7.875" customWidth="1"/>
    <col min="60" max="60" width="27" customWidth="1"/>
    <col min="61" max="61" width="9" style="126"/>
    <col min="62" max="63" width="17.25" style="126" customWidth="1"/>
    <col min="64" max="64" width="11.625" style="126" customWidth="1"/>
    <col min="65" max="65" width="10.75" style="126" customWidth="1"/>
    <col min="66" max="69" width="7.875" style="126" customWidth="1"/>
    <col min="70" max="70" width="27" style="126" customWidth="1"/>
    <col min="72" max="73" width="17.25" customWidth="1"/>
    <col min="74" max="74" width="11.625" customWidth="1"/>
    <col min="75" max="75" width="10.75" customWidth="1"/>
    <col min="76" max="79" width="7.875" customWidth="1"/>
    <col min="80" max="80" width="27" customWidth="1"/>
    <col min="82" max="83" width="17.25" customWidth="1"/>
    <col min="84" max="84" width="11.625" customWidth="1"/>
    <col min="85" max="85" width="10.75" customWidth="1"/>
    <col min="86" max="89" width="7.875" customWidth="1"/>
    <col min="90" max="90" width="27" customWidth="1"/>
    <col min="92" max="93" width="17.25" customWidth="1"/>
    <col min="94" max="94" width="11.625" customWidth="1"/>
    <col min="95" max="95" width="10.75" customWidth="1"/>
    <col min="96" max="99" width="7.875" customWidth="1"/>
    <col min="100" max="100" width="27" customWidth="1"/>
    <col min="102" max="103" width="17.25" customWidth="1"/>
    <col min="104" max="104" width="11.625" customWidth="1"/>
    <col min="105" max="105" width="10.75" customWidth="1"/>
    <col min="106" max="109" width="7.875" customWidth="1"/>
    <col min="110" max="110" width="27" customWidth="1"/>
  </cols>
  <sheetData>
    <row r="1" spans="1:110" x14ac:dyDescent="0.15">
      <c r="K1" s="69"/>
      <c r="L1" s="69"/>
      <c r="M1" s="69"/>
      <c r="N1" s="69"/>
      <c r="O1" s="69"/>
      <c r="P1" s="69"/>
      <c r="Q1" s="69"/>
      <c r="R1" s="69"/>
      <c r="S1" s="69"/>
      <c r="T1" s="69"/>
      <c r="U1" s="67"/>
      <c r="V1" s="67"/>
      <c r="W1" s="67"/>
      <c r="X1" s="67"/>
      <c r="Y1" s="67"/>
      <c r="Z1" s="67"/>
      <c r="AA1" s="67"/>
      <c r="AB1" s="67"/>
      <c r="AC1" s="67"/>
      <c r="AD1" s="67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157"/>
      <c r="AZ1" s="158"/>
      <c r="BA1" s="157"/>
      <c r="BB1" s="157"/>
      <c r="BC1" s="157"/>
      <c r="BD1" s="157"/>
      <c r="BE1" s="157"/>
      <c r="BF1" s="157"/>
      <c r="BG1" s="157"/>
      <c r="BH1" s="157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129"/>
      <c r="CX1" s="130"/>
      <c r="CY1" s="129"/>
      <c r="CZ1" s="129"/>
      <c r="DA1" s="129"/>
      <c r="DB1" s="129"/>
      <c r="DC1" s="129"/>
      <c r="DD1" s="129"/>
      <c r="DE1" s="129"/>
      <c r="DF1" s="129"/>
    </row>
    <row r="2" spans="1:110" x14ac:dyDescent="0.15">
      <c r="K2" s="69"/>
      <c r="L2" s="69"/>
      <c r="M2" s="69"/>
      <c r="N2" s="69"/>
      <c r="O2" s="69"/>
      <c r="P2" s="69"/>
      <c r="Q2" s="69"/>
      <c r="R2" s="69"/>
      <c r="S2" s="69"/>
      <c r="T2" s="69"/>
      <c r="U2" s="67"/>
      <c r="V2" s="67"/>
      <c r="W2" s="67"/>
      <c r="X2" s="67"/>
      <c r="Y2" s="67"/>
      <c r="Z2" s="67"/>
      <c r="AA2" s="67"/>
      <c r="AB2" s="67"/>
      <c r="AC2" s="67"/>
      <c r="AD2" s="67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129"/>
      <c r="CX2" s="129"/>
      <c r="CY2" s="129"/>
      <c r="CZ2" s="129"/>
      <c r="DA2" s="129"/>
      <c r="DB2" s="129"/>
      <c r="DC2" s="129"/>
      <c r="DD2" s="129"/>
      <c r="DE2" s="129"/>
      <c r="DF2" s="129"/>
    </row>
    <row r="3" spans="1:110" ht="17.25" x14ac:dyDescent="0.15">
      <c r="B3" s="254" t="s">
        <v>144</v>
      </c>
      <c r="C3" s="255"/>
      <c r="D3" s="255"/>
      <c r="E3" s="255"/>
      <c r="F3" s="255"/>
      <c r="G3" s="255"/>
      <c r="H3" s="255"/>
      <c r="I3" s="255"/>
      <c r="J3" s="256"/>
      <c r="K3" s="69"/>
      <c r="L3" s="257" t="s">
        <v>117</v>
      </c>
      <c r="M3" s="258"/>
      <c r="N3" s="258"/>
      <c r="O3" s="258"/>
      <c r="P3" s="258"/>
      <c r="Q3" s="258"/>
      <c r="R3" s="258"/>
      <c r="S3" s="258"/>
      <c r="T3" s="259"/>
      <c r="U3" s="67"/>
      <c r="V3" s="245" t="s">
        <v>116</v>
      </c>
      <c r="W3" s="246"/>
      <c r="X3" s="246"/>
      <c r="Y3" s="246"/>
      <c r="Z3" s="246"/>
      <c r="AA3" s="246"/>
      <c r="AB3" s="246"/>
      <c r="AC3" s="246"/>
      <c r="AD3" s="247"/>
      <c r="AE3" s="65"/>
      <c r="AF3" s="248" t="s">
        <v>115</v>
      </c>
      <c r="AG3" s="249"/>
      <c r="AH3" s="249"/>
      <c r="AI3" s="249"/>
      <c r="AJ3" s="249"/>
      <c r="AK3" s="249"/>
      <c r="AL3" s="249"/>
      <c r="AM3" s="249"/>
      <c r="AN3" s="250"/>
      <c r="AO3" s="63"/>
      <c r="AP3" s="251" t="s">
        <v>114</v>
      </c>
      <c r="AQ3" s="252"/>
      <c r="AR3" s="252"/>
      <c r="AS3" s="252"/>
      <c r="AT3" s="252"/>
      <c r="AU3" s="252"/>
      <c r="AV3" s="252"/>
      <c r="AW3" s="252"/>
      <c r="AX3" s="253"/>
      <c r="AY3" s="157"/>
      <c r="AZ3" s="266" t="s">
        <v>142</v>
      </c>
      <c r="BA3" s="267"/>
      <c r="BB3" s="267"/>
      <c r="BC3" s="267"/>
      <c r="BD3" s="267"/>
      <c r="BE3" s="267"/>
      <c r="BF3" s="267"/>
      <c r="BG3" s="267"/>
      <c r="BH3" s="268"/>
      <c r="BJ3" s="263" t="s">
        <v>107</v>
      </c>
      <c r="BK3" s="264"/>
      <c r="BL3" s="264"/>
      <c r="BM3" s="264"/>
      <c r="BN3" s="264"/>
      <c r="BO3" s="264"/>
      <c r="BP3" s="264"/>
      <c r="BQ3" s="264"/>
      <c r="BR3" s="265"/>
      <c r="BS3" s="69"/>
      <c r="BT3" s="257" t="s">
        <v>108</v>
      </c>
      <c r="BU3" s="258"/>
      <c r="BV3" s="258"/>
      <c r="BW3" s="258"/>
      <c r="BX3" s="258"/>
      <c r="BY3" s="258"/>
      <c r="BZ3" s="258"/>
      <c r="CA3" s="258"/>
      <c r="CB3" s="259"/>
      <c r="CC3" s="67"/>
      <c r="CD3" s="245" t="s">
        <v>109</v>
      </c>
      <c r="CE3" s="246"/>
      <c r="CF3" s="246"/>
      <c r="CG3" s="246"/>
      <c r="CH3" s="246"/>
      <c r="CI3" s="246"/>
      <c r="CJ3" s="246"/>
      <c r="CK3" s="246"/>
      <c r="CL3" s="247"/>
      <c r="CM3" s="65"/>
      <c r="CN3" s="248" t="s">
        <v>110</v>
      </c>
      <c r="CO3" s="249"/>
      <c r="CP3" s="249"/>
      <c r="CQ3" s="249"/>
      <c r="CR3" s="249"/>
      <c r="CS3" s="249"/>
      <c r="CT3" s="249"/>
      <c r="CU3" s="249"/>
      <c r="CV3" s="250"/>
      <c r="CW3" s="129"/>
      <c r="CX3" s="260" t="s">
        <v>143</v>
      </c>
      <c r="CY3" s="261"/>
      <c r="CZ3" s="261"/>
      <c r="DA3" s="261"/>
      <c r="DB3" s="261"/>
      <c r="DC3" s="261"/>
      <c r="DD3" s="261"/>
      <c r="DE3" s="261"/>
      <c r="DF3" s="262"/>
    </row>
    <row r="4" spans="1:110" ht="18.75" x14ac:dyDescent="0.15">
      <c r="A4" s="123">
        <v>1</v>
      </c>
      <c r="B4" s="124" t="str">
        <f>IF(一般男Ｄ!$B$7="","",一般男Ｄ!$B$7)</f>
        <v/>
      </c>
      <c r="C4" s="124" t="str">
        <f>IF(一般男Ｄ!$B$8="","",一般男Ｄ!$B$8)</f>
        <v/>
      </c>
      <c r="D4" s="124" t="str">
        <f>IF(一般男Ｄ!$C$7="","",一般男Ｄ!$C$7)</f>
        <v/>
      </c>
      <c r="E4" s="124" t="str">
        <f>IF(一般男Ｄ!$C$8="","",一般男Ｄ!$C$8)</f>
        <v/>
      </c>
      <c r="F4" s="124" t="str">
        <f>IF(一般男Ｄ!$D$7="","",一般男Ｄ!$D$7)</f>
        <v/>
      </c>
      <c r="G4" s="124" t="str">
        <f>IF(一般男Ｄ!$D$8="","",一般男Ｄ!$D$8)</f>
        <v/>
      </c>
      <c r="H4" s="125" t="str">
        <f>IF(一般男Ｄ!$E$7="","",一般男Ｄ!$E$7)</f>
        <v>…</v>
      </c>
      <c r="I4" s="125" t="str">
        <f>IF(一般男Ｄ!$E$8="","",一般男Ｄ!$E$8)</f>
        <v>…</v>
      </c>
      <c r="J4" s="124" t="str">
        <f>IF(一般男Ｄ!$F$7="","",一般男Ｄ!$F$7)</f>
        <v/>
      </c>
      <c r="K4" s="69">
        <v>1</v>
      </c>
      <c r="L4" s="70" t="str">
        <f>IF(ジュニアＡ男Ｄ!$B$7="","",ジュニアＡ男Ｄ!$B$7)</f>
        <v/>
      </c>
      <c r="M4" s="70" t="str">
        <f>IF(ジュニアＡ男Ｄ!$B$8="","",ジュニアＡ男Ｄ!$B$8)</f>
        <v/>
      </c>
      <c r="N4" s="70" t="str">
        <f>IF(ジュニアＡ男Ｄ!$C$7="","",ジュニアＡ男Ｄ!$C$7)</f>
        <v/>
      </c>
      <c r="O4" s="70" t="str">
        <f>IF(ジュニアＡ男Ｄ!$C$8="","",ジュニアＡ男Ｄ!$C$8)</f>
        <v/>
      </c>
      <c r="P4" s="70" t="str">
        <f>IF(ジュニアＡ男Ｄ!$D$7="","",ジュニアＡ男Ｄ!$D$7)</f>
        <v/>
      </c>
      <c r="Q4" s="70" t="str">
        <f>IF(ジュニアＡ男Ｄ!$D$8="","",ジュニアＡ男Ｄ!$D$8)</f>
        <v/>
      </c>
      <c r="R4" s="118" t="str">
        <f>IF(ジュニアＡ男Ｄ!$E$7="","",ジュニアＡ男Ｄ!$E$7)</f>
        <v>…</v>
      </c>
      <c r="S4" s="118" t="str">
        <f>IF(ジュニアＡ男Ｄ!$E$8="","",ジュニアＡ男Ｄ!$E$8)</f>
        <v>…</v>
      </c>
      <c r="T4" s="70" t="str">
        <f>IF(ジュニアＡ男Ｄ!$F$7="","",ジュニアＡ男Ｄ!$F$7)</f>
        <v/>
      </c>
      <c r="U4" s="67">
        <v>1</v>
      </c>
      <c r="V4" s="68" t="str">
        <f>IF(ジュニアＢ男Ｄ!$B$7="","",ジュニアＢ男Ｄ!$B$7)</f>
        <v/>
      </c>
      <c r="W4" s="68" t="str">
        <f>IF(ジュニアＢ男Ｄ!$B$8="","",ジュニアＢ男Ｄ!$B$8)</f>
        <v/>
      </c>
      <c r="X4" s="68" t="str">
        <f>IF(ジュニアＢ男Ｄ!$C$7="","",ジュニアＢ男Ｄ!$C$7)</f>
        <v/>
      </c>
      <c r="Y4" s="68" t="str">
        <f>IF(ジュニアＢ男Ｄ!$C$8="","",ジュニアＢ男Ｄ!$C$8)</f>
        <v/>
      </c>
      <c r="Z4" s="68" t="str">
        <f>IF(ジュニアＢ男Ｄ!$D$7="","",ジュニアＢ男Ｄ!$D$7)</f>
        <v/>
      </c>
      <c r="AA4" s="68" t="str">
        <f>IF(ジュニアＢ男Ｄ!$D$8="","",ジュニアＢ男Ｄ!$D$8)</f>
        <v/>
      </c>
      <c r="AB4" s="119" t="str">
        <f>IF(ジュニアＢ男Ｄ!$E$7="","",ジュニアＢ男Ｄ!$E$7)</f>
        <v>…</v>
      </c>
      <c r="AC4" s="119" t="str">
        <f>IF(ジュニアＢ男Ｄ!$E$8="","",ジュニアＢ男Ｄ!$E$8)</f>
        <v>…</v>
      </c>
      <c r="AD4" s="68" t="str">
        <f>IF(ジュニアＢ男Ｄ!$F$7="","",ジュニアＢ男Ｄ!$F$7)</f>
        <v/>
      </c>
      <c r="AE4" s="65">
        <v>1</v>
      </c>
      <c r="AF4" s="66" t="str">
        <f>IF(ジュニアＣ男Ｄ!$B$7="","",ジュニアＣ男Ｄ!$B$7)</f>
        <v/>
      </c>
      <c r="AG4" s="66" t="str">
        <f>IF(ジュニアＣ男Ｄ!$B$8="","",ジュニアＣ男Ｄ!$B$8)</f>
        <v/>
      </c>
      <c r="AH4" s="66" t="str">
        <f>IF(ジュニアＣ男Ｄ!$C$7="","",ジュニアＣ男Ｄ!$C$7)</f>
        <v/>
      </c>
      <c r="AI4" s="66" t="str">
        <f>IF(ジュニアＣ男Ｄ!$C$8="","",ジュニアＣ男Ｄ!$C$8)</f>
        <v/>
      </c>
      <c r="AJ4" s="66" t="str">
        <f>IF(ジュニアＣ男Ｄ!$D$7="","",ジュニアＣ男Ｄ!$D$7)</f>
        <v/>
      </c>
      <c r="AK4" s="66" t="str">
        <f>IF(ジュニアＣ男Ｄ!$D$8="","",ジュニアＣ男Ｄ!$D$8)</f>
        <v/>
      </c>
      <c r="AL4" s="120" t="str">
        <f>IF(ジュニアＣ男Ｄ!$E$7="","",ジュニアＣ男Ｄ!$E$7)</f>
        <v>…</v>
      </c>
      <c r="AM4" s="120" t="str">
        <f>IF(ジュニアＣ男Ｄ!$E$8="","",ジュニアＣ男Ｄ!$E$8)</f>
        <v>…</v>
      </c>
      <c r="AN4" s="66" t="str">
        <f>IF(ジュニアＣ男Ｄ!$F$7="","",ジュニアＣ男Ｄ!$F$7)</f>
        <v/>
      </c>
      <c r="AO4" s="63">
        <v>1</v>
      </c>
      <c r="AP4" s="64" t="str">
        <f>IF(ジュニアＤ男Ｄ!$B$7="","",ジュニアＤ男Ｄ!$B$7)</f>
        <v/>
      </c>
      <c r="AQ4" s="64" t="str">
        <f>IF(ジュニアＤ男Ｄ!$B$8="","",ジュニアＤ男Ｄ!$B$8)</f>
        <v/>
      </c>
      <c r="AR4" s="64" t="str">
        <f>IF(ジュニアＤ男Ｄ!$C$7="","",ジュニアＤ男Ｄ!$C$7)</f>
        <v/>
      </c>
      <c r="AS4" s="64" t="str">
        <f>IF(ジュニアＤ男Ｄ!$C$8="","",ジュニアＤ男Ｄ!$C$8)</f>
        <v/>
      </c>
      <c r="AT4" s="64" t="str">
        <f>IF(ジュニアＤ男Ｄ!$D$7="","",ジュニアＤ男Ｄ!$D$7)</f>
        <v/>
      </c>
      <c r="AU4" s="64" t="str">
        <f>IF(ジュニアＤ男Ｄ!$D$8="","",ジュニアＤ男Ｄ!$D$8)</f>
        <v/>
      </c>
      <c r="AV4" s="121" t="str">
        <f>IF(ジュニアＤ男Ｄ!$E$7="","",ジュニアＤ男Ｄ!$E$7)</f>
        <v>…</v>
      </c>
      <c r="AW4" s="121" t="str">
        <f>IF(ジュニアＤ男Ｄ!$E$8="","",ジュニアＤ男Ｄ!$E$8)</f>
        <v>…</v>
      </c>
      <c r="AX4" s="64" t="str">
        <f>IF(ジュニアＤ男Ｄ!$F$7="","",ジュニアＤ男Ｄ!$F$7)</f>
        <v/>
      </c>
      <c r="AY4" s="157">
        <v>1</v>
      </c>
      <c r="AZ4" s="159" t="str">
        <f>IF(一般男Ｄ!$B$7="","",一般男Ｄ!$B$7)</f>
        <v/>
      </c>
      <c r="BA4" s="159" t="str">
        <f>IF(一般男Ｄ!$B$8="","",一般男Ｄ!$B$8)</f>
        <v/>
      </c>
      <c r="BB4" s="159" t="str">
        <f>IF(一般男Ｄ!$C$7="","",一般男Ｄ!$C$7)</f>
        <v/>
      </c>
      <c r="BC4" s="159" t="str">
        <f>IF(一般男Ｄ!$C$8="","",一般男Ｄ!$C$8)</f>
        <v/>
      </c>
      <c r="BD4" s="159" t="str">
        <f>IF(一般男Ｄ!$D$7="","",一般男Ｄ!$D$7)</f>
        <v/>
      </c>
      <c r="BE4" s="159" t="str">
        <f>IF(一般男Ｄ!$D$8="","",一般男Ｄ!$D$8)</f>
        <v/>
      </c>
      <c r="BF4" s="160" t="str">
        <f>IF(一般男Ｄ!$E$7="","",一般男Ｄ!$E$7)</f>
        <v>…</v>
      </c>
      <c r="BG4" s="160" t="str">
        <f>IF(一般男Ｄ!$E$8="","",一般男Ｄ!$E$8)</f>
        <v>…</v>
      </c>
      <c r="BH4" s="159" t="str">
        <f>IF(一般男Ｄ!$F$7="","",一般男Ｄ!$F$7)</f>
        <v/>
      </c>
      <c r="BI4" s="126">
        <v>1</v>
      </c>
      <c r="BJ4" s="127" t="str">
        <f>IF(ジュニアＡ男Ｄ!$B$7="","",ジュニアＡ男Ｄ!$B$7)</f>
        <v/>
      </c>
      <c r="BK4" s="127" t="str">
        <f>IF(ジュニアＡ男Ｄ!$B$8="","",ジュニアＡ男Ｄ!$B$8)</f>
        <v/>
      </c>
      <c r="BL4" s="127" t="str">
        <f>IF(ジュニアＡ男Ｄ!$C$7="","",ジュニアＡ男Ｄ!$C$7)</f>
        <v/>
      </c>
      <c r="BM4" s="127" t="str">
        <f>IF(ジュニアＡ男Ｄ!$C$8="","",ジュニアＡ男Ｄ!$C$8)</f>
        <v/>
      </c>
      <c r="BN4" s="127" t="str">
        <f>IF(ジュニアＡ男Ｄ!$D$7="","",ジュニアＡ男Ｄ!$D$7)</f>
        <v/>
      </c>
      <c r="BO4" s="127" t="str">
        <f>IF(ジュニアＡ男Ｄ!$D$8="","",ジュニアＡ男Ｄ!$D$8)</f>
        <v/>
      </c>
      <c r="BP4" s="128" t="str">
        <f>IF(ジュニアＡ男Ｄ!$E$7="","",ジュニアＡ男Ｄ!$E$7)</f>
        <v>…</v>
      </c>
      <c r="BQ4" s="128" t="str">
        <f>IF(ジュニアＡ男Ｄ!$E$8="","",ジュニアＡ男Ｄ!$E$8)</f>
        <v>…</v>
      </c>
      <c r="BR4" s="127" t="str">
        <f>IF(ジュニアＡ男Ｄ!$F$7="","",ジュニアＡ男Ｄ!$F$7)</f>
        <v/>
      </c>
      <c r="BS4" s="69">
        <v>1</v>
      </c>
      <c r="BT4" s="70" t="str">
        <f>IF(ジュニアＢ女Ｄ!$B$7="","",ジュニアＢ女Ｄ!$B$7)</f>
        <v/>
      </c>
      <c r="BU4" s="70" t="str">
        <f>IF(ジュニアＢ女Ｄ!$B$8="","",ジュニアＢ女Ｄ!$B$8)</f>
        <v/>
      </c>
      <c r="BV4" s="70" t="str">
        <f>IF(ジュニアＢ女Ｄ!$C$7="","",ジュニアＢ女Ｄ!$C$7)</f>
        <v/>
      </c>
      <c r="BW4" s="70" t="str">
        <f>IF(ジュニアＢ女Ｄ!$C$8="","",ジュニアＢ女Ｄ!$C$8)</f>
        <v/>
      </c>
      <c r="BX4" s="70" t="str">
        <f>IF(ジュニアＢ女Ｄ!$D$7="","",ジュニアＢ女Ｄ!$D$7)</f>
        <v/>
      </c>
      <c r="BY4" s="70" t="str">
        <f>IF(ジュニアＢ女Ｄ!$D$8="","",ジュニアＢ女Ｄ!$D$8)</f>
        <v/>
      </c>
      <c r="BZ4" s="118" t="str">
        <f>IF(ジュニアＢ女Ｄ!$E$7="","",ジュニアＢ女Ｄ!$E$7)</f>
        <v>…</v>
      </c>
      <c r="CA4" s="118" t="str">
        <f>IF(ジュニアＢ女Ｄ!$E$8="","",ジュニアＢ女Ｄ!$E$8)</f>
        <v>…</v>
      </c>
      <c r="CB4" s="70" t="str">
        <f>IF(ジュニアＢ女Ｄ!$F$7="","",ジュニアＢ女Ｄ!$F$7)</f>
        <v/>
      </c>
      <c r="CC4" s="67">
        <v>1</v>
      </c>
      <c r="CD4" s="68" t="str">
        <f>IF(ジュニアＣ女Ｄ!$B$7="","",ジュニアＣ女Ｄ!$B$7)</f>
        <v/>
      </c>
      <c r="CE4" s="68" t="str">
        <f>IF(ジュニアＣ女Ｄ!$B$8="","",ジュニアＣ女Ｄ!$B$8)</f>
        <v/>
      </c>
      <c r="CF4" s="68" t="str">
        <f>IF(ジュニアＣ女Ｄ!$C$7="","",ジュニアＣ女Ｄ!$C$7)</f>
        <v/>
      </c>
      <c r="CG4" s="68" t="str">
        <f>IF(ジュニアＣ女Ｄ!$C$8="","",ジュニアＣ女Ｄ!$C$8)</f>
        <v/>
      </c>
      <c r="CH4" s="68" t="str">
        <f>IF(ジュニアＣ女Ｄ!$D$7="","",ジュニアＣ女Ｄ!$D$7)</f>
        <v/>
      </c>
      <c r="CI4" s="68" t="str">
        <f>IF(ジュニアＣ女Ｄ!$D$8="","",ジュニアＣ女Ｄ!$D$8)</f>
        <v/>
      </c>
      <c r="CJ4" s="119" t="str">
        <f>IF(ジュニアＣ女Ｄ!$E$7="","",ジュニアＣ女Ｄ!$E$7)</f>
        <v>…</v>
      </c>
      <c r="CK4" s="119" t="str">
        <f>IF(ジュニアＣ女Ｄ!$E$8="","",ジュニアＣ女Ｄ!$E$8)</f>
        <v>…</v>
      </c>
      <c r="CL4" s="68" t="str">
        <f>IF(ジュニアＣ女Ｄ!$F$7="","",ジュニアＣ女Ｄ!$F$7)</f>
        <v/>
      </c>
      <c r="CM4" s="65">
        <v>1</v>
      </c>
      <c r="CN4" s="66" t="str">
        <f>IF(ジュニアＤ女Ｄ!$B$7="","",ジュニアＤ女Ｄ!$B$7)</f>
        <v/>
      </c>
      <c r="CO4" s="66" t="str">
        <f>IF(ジュニアＤ女Ｄ!$B$8="","",ジュニアＤ女Ｄ!$B$8)</f>
        <v/>
      </c>
      <c r="CP4" s="66" t="str">
        <f>IF(ジュニアＤ女Ｄ!$C$7="","",ジュニアＤ女Ｄ!$C$7)</f>
        <v/>
      </c>
      <c r="CQ4" s="66" t="str">
        <f>IF(ジュニアＤ女Ｄ!$C$8="","",ジュニアＤ女Ｄ!$C$8)</f>
        <v/>
      </c>
      <c r="CR4" s="66" t="str">
        <f>IF(ジュニアＤ女Ｄ!$D$7="","",ジュニアＤ女Ｄ!$D$7)</f>
        <v/>
      </c>
      <c r="CS4" s="66" t="str">
        <f>IF(ジュニアＤ女Ｄ!$D$8="","",ジュニアＤ女Ｄ!$D$8)</f>
        <v/>
      </c>
      <c r="CT4" s="120" t="str">
        <f>IF(ジュニアＤ女Ｄ!$E$7="","",ジュニアＤ女Ｄ!$E$7)</f>
        <v>…</v>
      </c>
      <c r="CU4" s="120" t="str">
        <f>IF(ジュニアＤ女Ｄ!$E$8="","",ジュニアＤ女Ｄ!$E$8)</f>
        <v>…</v>
      </c>
      <c r="CV4" s="66" t="str">
        <f>IF(ジュニアＤ女Ｄ!$F$7="","",ジュニアＤ女Ｄ!$F$7)</f>
        <v/>
      </c>
      <c r="CW4" s="129">
        <v>1</v>
      </c>
      <c r="CX4" s="131" t="str">
        <f>IF(一般混合Ｄ!$B$7="","",一般混合Ｄ!$B$7)</f>
        <v/>
      </c>
      <c r="CY4" s="131" t="str">
        <f>IF(一般混合Ｄ!$B$8="","",一般混合Ｄ!$B$8)</f>
        <v/>
      </c>
      <c r="CZ4" s="131" t="str">
        <f>IF(一般混合Ｄ!$C$7="","",一般混合Ｄ!$C$7)</f>
        <v/>
      </c>
      <c r="DA4" s="131" t="str">
        <f>IF(一般混合Ｄ!$C$8="","",一般混合Ｄ!$C$8)</f>
        <v/>
      </c>
      <c r="DB4" s="131" t="str">
        <f>IF(一般混合Ｄ!$D$7="","",一般混合Ｄ!$D$7)</f>
        <v/>
      </c>
      <c r="DC4" s="131" t="str">
        <f>IF(一般混合Ｄ!$D$8="","",一般混合Ｄ!$D$8)</f>
        <v/>
      </c>
      <c r="DD4" s="132" t="str">
        <f>IF(一般混合Ｄ!$E$7="","",一般混合Ｄ!$E$7)</f>
        <v>…</v>
      </c>
      <c r="DE4" s="132" t="str">
        <f>IF(一般混合Ｄ!$E$8="","",一般混合Ｄ!$E$8)</f>
        <v>…</v>
      </c>
      <c r="DF4" s="131" t="str">
        <f>IF(一般混合Ｄ!$F$7="","",一般混合Ｄ!$F$7)</f>
        <v/>
      </c>
    </row>
    <row r="5" spans="1:110" ht="18.75" x14ac:dyDescent="0.15">
      <c r="A5" s="123">
        <v>2</v>
      </c>
      <c r="B5" s="124" t="str">
        <f>IF(一般男Ｄ!$B$9="","",一般男Ｄ!$B$9)</f>
        <v/>
      </c>
      <c r="C5" s="124" t="str">
        <f>IF(一般男Ｄ!$B$10="","",一般男Ｄ!$B$10)</f>
        <v/>
      </c>
      <c r="D5" s="124" t="str">
        <f>IF(一般男Ｄ!$C$9="","",一般男Ｄ!$C$9)</f>
        <v/>
      </c>
      <c r="E5" s="124" t="str">
        <f>IF(一般男Ｄ!$C$10="","",一般男Ｄ!$C$10)</f>
        <v/>
      </c>
      <c r="F5" s="124" t="str">
        <f>IF(一般男Ｄ!$D$9="","",一般男Ｄ!$D$9)</f>
        <v/>
      </c>
      <c r="G5" s="124" t="str">
        <f>IF(一般男Ｄ!$D$10="","",一般男Ｄ!$D$10)</f>
        <v/>
      </c>
      <c r="H5" s="125" t="str">
        <f>IF(一般男Ｄ!$E$9="","",一般男Ｄ!$E$9)</f>
        <v>…</v>
      </c>
      <c r="I5" s="125" t="str">
        <f>IF(一般男Ｄ!$E$10="","",一般男Ｄ!$E$10)</f>
        <v>…</v>
      </c>
      <c r="J5" s="124" t="str">
        <f>IF(一般男Ｄ!$F$9="","",一般男Ｄ!$F$9)</f>
        <v/>
      </c>
      <c r="K5" s="69">
        <v>2</v>
      </c>
      <c r="L5" s="70" t="str">
        <f>IF(ジュニアＡ男Ｄ!$B$9="","",ジュニアＡ男Ｄ!$B$9)</f>
        <v/>
      </c>
      <c r="M5" s="70" t="str">
        <f>IF(ジュニアＡ男Ｄ!$B$10="","",ジュニアＡ男Ｄ!$B$10)</f>
        <v/>
      </c>
      <c r="N5" s="70" t="str">
        <f>IF(ジュニアＡ男Ｄ!$C$9="","",ジュニアＡ男Ｄ!$C$9)</f>
        <v/>
      </c>
      <c r="O5" s="70" t="str">
        <f>IF(ジュニアＡ男Ｄ!$C$10="","",ジュニアＡ男Ｄ!$C$10)</f>
        <v/>
      </c>
      <c r="P5" s="70" t="str">
        <f>IF(ジュニアＡ男Ｄ!$D$9="","",ジュニアＡ男Ｄ!$D$9)</f>
        <v/>
      </c>
      <c r="Q5" s="70" t="str">
        <f>IF(ジュニアＡ男Ｄ!$D$10="","",ジュニアＡ男Ｄ!$D$10)</f>
        <v/>
      </c>
      <c r="R5" s="118" t="str">
        <f>IF(ジュニアＡ男Ｄ!$E$9="","",ジュニアＡ男Ｄ!$E$9)</f>
        <v>…</v>
      </c>
      <c r="S5" s="118" t="str">
        <f>IF(ジュニアＡ男Ｄ!$E$10="","",ジュニアＡ男Ｄ!$E$10)</f>
        <v>…</v>
      </c>
      <c r="T5" s="70" t="str">
        <f>IF(ジュニアＡ男Ｄ!$F$9="","",ジュニアＡ男Ｄ!$F$9)</f>
        <v/>
      </c>
      <c r="U5" s="67">
        <v>2</v>
      </c>
      <c r="V5" s="68" t="str">
        <f>IF(ジュニアＢ男Ｄ!$B$9="","",ジュニアＢ男Ｄ!$B$9)</f>
        <v/>
      </c>
      <c r="W5" s="68" t="str">
        <f>IF(ジュニアＢ男Ｄ!$B$10="","",ジュニアＢ男Ｄ!$B$10)</f>
        <v/>
      </c>
      <c r="X5" s="68" t="str">
        <f>IF(ジュニアＢ男Ｄ!$C$9="","",ジュニアＢ男Ｄ!$C$9)</f>
        <v/>
      </c>
      <c r="Y5" s="68" t="str">
        <f>IF(ジュニアＢ男Ｄ!$C$10="","",ジュニアＢ男Ｄ!$C$10)</f>
        <v/>
      </c>
      <c r="Z5" s="68" t="str">
        <f>IF(ジュニアＢ男Ｄ!$D$9="","",ジュニアＢ男Ｄ!$D$9)</f>
        <v/>
      </c>
      <c r="AA5" s="68" t="str">
        <f>IF(ジュニアＢ男Ｄ!$D$10="","",ジュニアＢ男Ｄ!$D$10)</f>
        <v/>
      </c>
      <c r="AB5" s="119" t="str">
        <f>IF(ジュニアＢ男Ｄ!$E$9="","",ジュニアＢ男Ｄ!$E$9)</f>
        <v>…</v>
      </c>
      <c r="AC5" s="119" t="str">
        <f>IF(ジュニアＢ男Ｄ!$E$10="","",ジュニアＢ男Ｄ!$E$10)</f>
        <v>…</v>
      </c>
      <c r="AD5" s="68" t="str">
        <f>IF(ジュニアＢ男Ｄ!$F$9="","",ジュニアＢ男Ｄ!$F$9)</f>
        <v/>
      </c>
      <c r="AE5" s="65">
        <v>2</v>
      </c>
      <c r="AF5" s="66" t="str">
        <f>IF(ジュニアＣ男Ｄ!$B$9="","",ジュニアＣ男Ｄ!$B$9)</f>
        <v/>
      </c>
      <c r="AG5" s="66" t="str">
        <f>IF(ジュニアＣ男Ｄ!$B$10="","",ジュニアＣ男Ｄ!$B$10)</f>
        <v/>
      </c>
      <c r="AH5" s="66" t="str">
        <f>IF(ジュニアＣ男Ｄ!$C$9="","",ジュニアＣ男Ｄ!$C$9)</f>
        <v/>
      </c>
      <c r="AI5" s="66" t="str">
        <f>IF(ジュニアＣ男Ｄ!$C$10="","",ジュニアＣ男Ｄ!$C$10)</f>
        <v/>
      </c>
      <c r="AJ5" s="66" t="str">
        <f>IF(ジュニアＣ男Ｄ!$D$9="","",ジュニアＣ男Ｄ!$D$9)</f>
        <v/>
      </c>
      <c r="AK5" s="66" t="str">
        <f>IF(ジュニアＣ男Ｄ!$D$10="","",ジュニアＣ男Ｄ!$D$10)</f>
        <v/>
      </c>
      <c r="AL5" s="120" t="str">
        <f>IF(ジュニアＣ男Ｄ!$E$9="","",ジュニアＣ男Ｄ!$E$9)</f>
        <v>…</v>
      </c>
      <c r="AM5" s="120" t="str">
        <f>IF(ジュニアＣ男Ｄ!$E$10="","",ジュニアＣ男Ｄ!$E$10)</f>
        <v>…</v>
      </c>
      <c r="AN5" s="66" t="str">
        <f>IF(ジュニアＣ男Ｄ!$F$9="","",ジュニアＣ男Ｄ!$F$9)</f>
        <v/>
      </c>
      <c r="AO5" s="63">
        <v>2</v>
      </c>
      <c r="AP5" s="64" t="str">
        <f>IF(ジュニアＤ男Ｄ!$B$9="","",ジュニアＤ男Ｄ!$B$9)</f>
        <v/>
      </c>
      <c r="AQ5" s="64" t="str">
        <f>IF(ジュニアＤ男Ｄ!$B$10="","",ジュニアＤ男Ｄ!$B$10)</f>
        <v/>
      </c>
      <c r="AR5" s="64" t="str">
        <f>IF(ジュニアＤ男Ｄ!$C$9="","",ジュニアＤ男Ｄ!$C$9)</f>
        <v/>
      </c>
      <c r="AS5" s="64" t="str">
        <f>IF(ジュニアＤ男Ｄ!$C$10="","",ジュニアＤ男Ｄ!$C$10)</f>
        <v/>
      </c>
      <c r="AT5" s="64" t="str">
        <f>IF(ジュニアＤ男Ｄ!$D$9="","",ジュニアＤ男Ｄ!$D$9)</f>
        <v/>
      </c>
      <c r="AU5" s="64" t="str">
        <f>IF(ジュニアＤ男Ｄ!$D$10="","",ジュニアＤ男Ｄ!$D$10)</f>
        <v/>
      </c>
      <c r="AV5" s="121" t="str">
        <f>IF(ジュニアＤ男Ｄ!$E$9="","",ジュニアＤ男Ｄ!$E$9)</f>
        <v>…</v>
      </c>
      <c r="AW5" s="121" t="str">
        <f>IF(ジュニアＤ男Ｄ!$E$10="","",ジュニアＤ男Ｄ!$E$10)</f>
        <v>…</v>
      </c>
      <c r="AX5" s="64" t="str">
        <f>IF(ジュニアＤ男Ｄ!$F$9="","",ジュニアＤ男Ｄ!$F$9)</f>
        <v/>
      </c>
      <c r="AY5" s="157">
        <v>2</v>
      </c>
      <c r="AZ5" s="159" t="str">
        <f>IF(一般男Ｄ!$B$9="","",一般男Ｄ!$B$9)</f>
        <v/>
      </c>
      <c r="BA5" s="159" t="str">
        <f>IF(一般男Ｄ!$B$10="","",一般男Ｄ!$B$10)</f>
        <v/>
      </c>
      <c r="BB5" s="159" t="str">
        <f>IF(一般男Ｄ!$C$9="","",一般男Ｄ!$C$9)</f>
        <v/>
      </c>
      <c r="BC5" s="159" t="str">
        <f>IF(一般男Ｄ!$C$10="","",一般男Ｄ!$C$10)</f>
        <v/>
      </c>
      <c r="BD5" s="159" t="str">
        <f>IF(一般男Ｄ!$D$9="","",一般男Ｄ!$D$9)</f>
        <v/>
      </c>
      <c r="BE5" s="159" t="str">
        <f>IF(一般男Ｄ!$D$10="","",一般男Ｄ!$D$10)</f>
        <v/>
      </c>
      <c r="BF5" s="160" t="str">
        <f>IF(一般男Ｄ!$E$9="","",一般男Ｄ!$E$9)</f>
        <v>…</v>
      </c>
      <c r="BG5" s="160" t="str">
        <f>IF(一般男Ｄ!$E$10="","",一般男Ｄ!$E$10)</f>
        <v>…</v>
      </c>
      <c r="BH5" s="159" t="str">
        <f>IF(一般男Ｄ!$F$9="","",一般男Ｄ!$F$9)</f>
        <v/>
      </c>
      <c r="BI5" s="126">
        <v>2</v>
      </c>
      <c r="BJ5" s="127" t="str">
        <f>IF(ジュニアＡ男Ｄ!$B$9="","",ジュニアＡ男Ｄ!$B$9)</f>
        <v/>
      </c>
      <c r="BK5" s="127" t="str">
        <f>IF(ジュニアＡ男Ｄ!$B$10="","",ジュニアＡ男Ｄ!$B$10)</f>
        <v/>
      </c>
      <c r="BL5" s="127" t="str">
        <f>IF(ジュニアＡ男Ｄ!$C$9="","",ジュニアＡ男Ｄ!$C$9)</f>
        <v/>
      </c>
      <c r="BM5" s="127" t="str">
        <f>IF(ジュニアＡ男Ｄ!$C$10="","",ジュニアＡ男Ｄ!$C$10)</f>
        <v/>
      </c>
      <c r="BN5" s="127" t="str">
        <f>IF(ジュニアＡ男Ｄ!$D$9="","",ジュニアＡ男Ｄ!$D$9)</f>
        <v/>
      </c>
      <c r="BO5" s="127" t="str">
        <f>IF(ジュニアＡ男Ｄ!$D$10="","",ジュニアＡ男Ｄ!$D$10)</f>
        <v/>
      </c>
      <c r="BP5" s="128" t="str">
        <f>IF(ジュニアＡ男Ｄ!$E$9="","",ジュニアＡ男Ｄ!$E$9)</f>
        <v>…</v>
      </c>
      <c r="BQ5" s="128" t="str">
        <f>IF(ジュニアＡ男Ｄ!$E$10="","",ジュニアＡ男Ｄ!$E$10)</f>
        <v>…</v>
      </c>
      <c r="BR5" s="127" t="str">
        <f>IF(ジュニアＡ男Ｄ!$F$9="","",ジュニアＡ男Ｄ!$F$9)</f>
        <v/>
      </c>
      <c r="BS5" s="69">
        <v>2</v>
      </c>
      <c r="BT5" s="70" t="str">
        <f>IF(ジュニアＢ女Ｄ!$B$9="","",ジュニアＢ女Ｄ!$B$9)</f>
        <v/>
      </c>
      <c r="BU5" s="70" t="str">
        <f>IF(ジュニアＢ女Ｄ!$B$10="","",ジュニアＢ女Ｄ!$B$10)</f>
        <v/>
      </c>
      <c r="BV5" s="70" t="str">
        <f>IF(ジュニアＢ女Ｄ!$C$9="","",ジュニアＢ女Ｄ!$C$9)</f>
        <v/>
      </c>
      <c r="BW5" s="70" t="str">
        <f>IF(ジュニアＢ女Ｄ!$C$10="","",ジュニアＢ女Ｄ!$C$10)</f>
        <v/>
      </c>
      <c r="BX5" s="70" t="str">
        <f>IF(ジュニアＢ女Ｄ!$D$9="","",ジュニアＢ女Ｄ!$D$9)</f>
        <v/>
      </c>
      <c r="BY5" s="70" t="str">
        <f>IF(ジュニアＢ女Ｄ!$D$10="","",ジュニアＢ女Ｄ!$D$10)</f>
        <v/>
      </c>
      <c r="BZ5" s="118" t="str">
        <f>IF(ジュニアＢ女Ｄ!$E$9="","",ジュニアＢ女Ｄ!$E$9)</f>
        <v>…</v>
      </c>
      <c r="CA5" s="118" t="str">
        <f>IF(ジュニアＢ女Ｄ!$E$10="","",ジュニアＢ女Ｄ!$E$10)</f>
        <v>…</v>
      </c>
      <c r="CB5" s="70" t="str">
        <f>IF(ジュニアＢ女Ｄ!$F$9="","",ジュニアＢ女Ｄ!$F$9)</f>
        <v/>
      </c>
      <c r="CC5" s="67">
        <v>2</v>
      </c>
      <c r="CD5" s="68" t="str">
        <f>IF(ジュニアＣ女Ｄ!$B$9="","",ジュニアＣ女Ｄ!$B$9)</f>
        <v/>
      </c>
      <c r="CE5" s="68" t="str">
        <f>IF(ジュニアＣ女Ｄ!$B$10="","",ジュニアＣ女Ｄ!$B$10)</f>
        <v/>
      </c>
      <c r="CF5" s="68" t="str">
        <f>IF(ジュニアＣ女Ｄ!$C$9="","",ジュニアＣ女Ｄ!$C$9)</f>
        <v/>
      </c>
      <c r="CG5" s="68" t="str">
        <f>IF(ジュニアＣ女Ｄ!$C$10="","",ジュニアＣ女Ｄ!$C$10)</f>
        <v/>
      </c>
      <c r="CH5" s="68" t="str">
        <f>IF(ジュニアＣ女Ｄ!$D$9="","",ジュニアＣ女Ｄ!$D$9)</f>
        <v/>
      </c>
      <c r="CI5" s="68" t="str">
        <f>IF(ジュニアＣ女Ｄ!$D$10="","",ジュニアＣ女Ｄ!$D$10)</f>
        <v/>
      </c>
      <c r="CJ5" s="119" t="str">
        <f>IF(ジュニアＣ女Ｄ!$E$9="","",ジュニアＣ女Ｄ!$E$9)</f>
        <v>…</v>
      </c>
      <c r="CK5" s="119" t="str">
        <f>IF(ジュニアＣ女Ｄ!$E$10="","",ジュニアＣ女Ｄ!$E$10)</f>
        <v>…</v>
      </c>
      <c r="CL5" s="68" t="str">
        <f>IF(ジュニアＣ女Ｄ!$F$9="","",ジュニアＣ女Ｄ!$F$9)</f>
        <v/>
      </c>
      <c r="CM5" s="65">
        <v>2</v>
      </c>
      <c r="CN5" s="66" t="str">
        <f>IF(ジュニアＤ女Ｄ!$B$9="","",ジュニアＤ女Ｄ!$B$9)</f>
        <v/>
      </c>
      <c r="CO5" s="66" t="str">
        <f>IF(ジュニアＤ女Ｄ!$B$10="","",ジュニアＤ女Ｄ!$B$10)</f>
        <v/>
      </c>
      <c r="CP5" s="66" t="str">
        <f>IF(ジュニアＤ女Ｄ!$C$9="","",ジュニアＤ女Ｄ!$C$9)</f>
        <v/>
      </c>
      <c r="CQ5" s="66" t="str">
        <f>IF(ジュニアＤ女Ｄ!$C$10="","",ジュニアＤ女Ｄ!$C$10)</f>
        <v/>
      </c>
      <c r="CR5" s="66" t="str">
        <f>IF(ジュニアＤ女Ｄ!$D$9="","",ジュニアＤ女Ｄ!$D$9)</f>
        <v/>
      </c>
      <c r="CS5" s="66" t="str">
        <f>IF(ジュニアＤ女Ｄ!$D$10="","",ジュニアＤ女Ｄ!$D$10)</f>
        <v/>
      </c>
      <c r="CT5" s="120" t="str">
        <f>IF(ジュニアＤ女Ｄ!$E$9="","",ジュニアＤ女Ｄ!$E$9)</f>
        <v>…</v>
      </c>
      <c r="CU5" s="120" t="str">
        <f>IF(ジュニアＤ女Ｄ!$E$10="","",ジュニアＤ女Ｄ!$E$10)</f>
        <v>…</v>
      </c>
      <c r="CV5" s="66" t="str">
        <f>IF(ジュニアＤ女Ｄ!$F$9="","",ジュニアＤ女Ｄ!$F$9)</f>
        <v/>
      </c>
      <c r="CW5" s="129">
        <v>2</v>
      </c>
      <c r="CX5" s="131" t="str">
        <f>IF(一般混合Ｄ!$B$10="","",一般混合Ｄ!$B$10)</f>
        <v/>
      </c>
      <c r="CY5" s="131" t="str">
        <f>IF(一般混合Ｄ!$B$10="","",一般混合Ｄ!$B$10)</f>
        <v/>
      </c>
      <c r="CZ5" s="131" t="str">
        <f>IF(一般混合Ｄ!$C$9="","",一般混合Ｄ!$C$9)</f>
        <v/>
      </c>
      <c r="DA5" s="131" t="str">
        <f>IF(一般混合Ｄ!$C$10="","",一般混合Ｄ!$C$10)</f>
        <v/>
      </c>
      <c r="DB5" s="131" t="str">
        <f>IF(一般混合Ｄ!$D$9="","",一般混合Ｄ!$D$9)</f>
        <v/>
      </c>
      <c r="DC5" s="131" t="str">
        <f>IF(一般混合Ｄ!$D$10="","",一般混合Ｄ!$D$10)</f>
        <v/>
      </c>
      <c r="DD5" s="132" t="str">
        <f>IF(一般混合Ｄ!$E$9="","",一般混合Ｄ!$E$9)</f>
        <v>…</v>
      </c>
      <c r="DE5" s="132" t="str">
        <f>IF(一般混合Ｄ!$E$10="","",一般混合Ｄ!$E$10)</f>
        <v>…</v>
      </c>
      <c r="DF5" s="131" t="str">
        <f>IF(一般混合Ｄ!$F$9="","",一般混合Ｄ!$F$9)</f>
        <v/>
      </c>
    </row>
    <row r="6" spans="1:110" ht="18.75" x14ac:dyDescent="0.15">
      <c r="A6" s="123">
        <v>3</v>
      </c>
      <c r="B6" s="124" t="str">
        <f>IF(一般男Ｄ!$B$11="","",一般男Ｄ!$B$11)</f>
        <v/>
      </c>
      <c r="C6" s="124" t="str">
        <f>IF(一般男Ｄ!$B$12="","",一般男Ｄ!$B$12)</f>
        <v/>
      </c>
      <c r="D6" s="124" t="str">
        <f>IF(一般男Ｄ!$C$11="","",一般男Ｄ!$C$11)</f>
        <v/>
      </c>
      <c r="E6" s="124" t="str">
        <f>IF(一般男Ｄ!$C$12="","",一般男Ｄ!$C$12)</f>
        <v/>
      </c>
      <c r="F6" s="124" t="str">
        <f>IF(一般男Ｄ!$D$11="","",一般男Ｄ!$D$11)</f>
        <v/>
      </c>
      <c r="G6" s="124" t="str">
        <f>IF(一般男Ｄ!$D$12="","",一般男Ｄ!$D$12)</f>
        <v/>
      </c>
      <c r="H6" s="125" t="str">
        <f>IF(一般男Ｄ!$E$11="","",一般男Ｄ!$E$11)</f>
        <v>…</v>
      </c>
      <c r="I6" s="125" t="str">
        <f>IF(一般男Ｄ!$E$12="","",一般男Ｄ!$E$12)</f>
        <v>…</v>
      </c>
      <c r="J6" s="124" t="str">
        <f>IF(一般男Ｄ!$F$11="","",一般男Ｄ!$F$11)</f>
        <v/>
      </c>
      <c r="K6" s="69">
        <v>3</v>
      </c>
      <c r="L6" s="70" t="str">
        <f>IF(ジュニアＡ男Ｄ!$B$11="","",ジュニアＡ男Ｄ!$B$11)</f>
        <v/>
      </c>
      <c r="M6" s="70" t="str">
        <f>IF(ジュニアＡ男Ｄ!$B$12="","",ジュニアＡ男Ｄ!$B$12)</f>
        <v/>
      </c>
      <c r="N6" s="70" t="str">
        <f>IF(ジュニアＡ男Ｄ!$C$11="","",ジュニアＡ男Ｄ!$C$11)</f>
        <v/>
      </c>
      <c r="O6" s="70" t="str">
        <f>IF(ジュニアＡ男Ｄ!$C$12="","",ジュニアＡ男Ｄ!$C$12)</f>
        <v/>
      </c>
      <c r="P6" s="70" t="str">
        <f>IF(ジュニアＡ男Ｄ!$D$11="","",ジュニアＡ男Ｄ!$D$11)</f>
        <v/>
      </c>
      <c r="Q6" s="70" t="str">
        <f>IF(ジュニアＡ男Ｄ!$D$12="","",ジュニアＡ男Ｄ!$D$12)</f>
        <v/>
      </c>
      <c r="R6" s="118" t="str">
        <f>IF(ジュニアＡ男Ｄ!$E$11="","",ジュニアＡ男Ｄ!$E$11)</f>
        <v>…</v>
      </c>
      <c r="S6" s="118" t="str">
        <f>IF(ジュニアＡ男Ｄ!$E$12="","",ジュニアＡ男Ｄ!$E$12)</f>
        <v>…</v>
      </c>
      <c r="T6" s="70" t="str">
        <f>IF(ジュニアＡ男Ｄ!$F$11="","",ジュニアＡ男Ｄ!$F$11)</f>
        <v/>
      </c>
      <c r="U6" s="67">
        <v>3</v>
      </c>
      <c r="V6" s="68" t="str">
        <f>IF(ジュニアＢ男Ｄ!$B$11="","",ジュニアＢ男Ｄ!$B$11)</f>
        <v/>
      </c>
      <c r="W6" s="68" t="str">
        <f>IF(ジュニアＢ男Ｄ!$B$12="","",ジュニアＢ男Ｄ!$B$12)</f>
        <v/>
      </c>
      <c r="X6" s="68" t="str">
        <f>IF(ジュニアＢ男Ｄ!$C$11="","",ジュニアＢ男Ｄ!$C$11)</f>
        <v/>
      </c>
      <c r="Y6" s="68" t="str">
        <f>IF(ジュニアＢ男Ｄ!$C$12="","",ジュニアＢ男Ｄ!$C$12)</f>
        <v/>
      </c>
      <c r="Z6" s="68" t="str">
        <f>IF(ジュニアＢ男Ｄ!$D$11="","",ジュニアＢ男Ｄ!$D$11)</f>
        <v/>
      </c>
      <c r="AA6" s="68" t="str">
        <f>IF(ジュニアＢ男Ｄ!$D$12="","",ジュニアＢ男Ｄ!$D$12)</f>
        <v/>
      </c>
      <c r="AB6" s="119" t="str">
        <f>IF(ジュニアＢ男Ｄ!$E$11="","",ジュニアＢ男Ｄ!$E$11)</f>
        <v>…</v>
      </c>
      <c r="AC6" s="119" t="str">
        <f>IF(ジュニアＢ男Ｄ!$E$12="","",ジュニアＢ男Ｄ!$E$12)</f>
        <v>…</v>
      </c>
      <c r="AD6" s="68" t="str">
        <f>IF(ジュニアＢ男Ｄ!$F$11="","",ジュニアＢ男Ｄ!$F$11)</f>
        <v/>
      </c>
      <c r="AE6" s="65">
        <v>3</v>
      </c>
      <c r="AF6" s="66" t="str">
        <f>IF(ジュニアＣ男Ｄ!$B$11="","",ジュニアＣ男Ｄ!$B$11)</f>
        <v/>
      </c>
      <c r="AG6" s="66" t="str">
        <f>IF(ジュニアＣ男Ｄ!$B$12="","",ジュニアＣ男Ｄ!$B$12)</f>
        <v/>
      </c>
      <c r="AH6" s="66" t="str">
        <f>IF(ジュニアＣ男Ｄ!$C$11="","",ジュニアＣ男Ｄ!$C$11)</f>
        <v/>
      </c>
      <c r="AI6" s="66" t="str">
        <f>IF(ジュニアＣ男Ｄ!$C$12="","",ジュニアＣ男Ｄ!$C$12)</f>
        <v/>
      </c>
      <c r="AJ6" s="66" t="str">
        <f>IF(ジュニアＣ男Ｄ!$D$11="","",ジュニアＣ男Ｄ!$D$11)</f>
        <v/>
      </c>
      <c r="AK6" s="66" t="str">
        <f>IF(ジュニアＣ男Ｄ!$D$12="","",ジュニアＣ男Ｄ!$D$12)</f>
        <v/>
      </c>
      <c r="AL6" s="120" t="str">
        <f>IF(ジュニアＣ男Ｄ!$E$11="","",ジュニアＣ男Ｄ!$E$11)</f>
        <v>…</v>
      </c>
      <c r="AM6" s="120" t="str">
        <f>IF(ジュニアＣ男Ｄ!$E$12="","",ジュニアＣ男Ｄ!$E$12)</f>
        <v>…</v>
      </c>
      <c r="AN6" s="66" t="str">
        <f>IF(ジュニアＣ男Ｄ!$F$11="","",ジュニアＣ男Ｄ!$F$11)</f>
        <v/>
      </c>
      <c r="AO6" s="63">
        <v>3</v>
      </c>
      <c r="AP6" s="64" t="str">
        <f>IF(ジュニアＤ男Ｄ!$B$11="","",ジュニアＤ男Ｄ!$B$11)</f>
        <v/>
      </c>
      <c r="AQ6" s="64" t="str">
        <f>IF(ジュニアＤ男Ｄ!$B$12="","",ジュニアＤ男Ｄ!$B$12)</f>
        <v/>
      </c>
      <c r="AR6" s="64" t="str">
        <f>IF(ジュニアＤ男Ｄ!$C$11="","",ジュニアＤ男Ｄ!$C$11)</f>
        <v/>
      </c>
      <c r="AS6" s="64" t="str">
        <f>IF(ジュニアＤ男Ｄ!$C$12="","",ジュニアＤ男Ｄ!$C$12)</f>
        <v/>
      </c>
      <c r="AT6" s="64" t="str">
        <f>IF(ジュニアＤ男Ｄ!$D$11="","",ジュニアＤ男Ｄ!$D$11)</f>
        <v/>
      </c>
      <c r="AU6" s="64" t="str">
        <f>IF(ジュニアＤ男Ｄ!$D$12="","",ジュニアＤ男Ｄ!$D$12)</f>
        <v/>
      </c>
      <c r="AV6" s="121" t="str">
        <f>IF(ジュニアＤ男Ｄ!$E$11="","",ジュニアＤ男Ｄ!$E$11)</f>
        <v>…</v>
      </c>
      <c r="AW6" s="121" t="str">
        <f>IF(ジュニアＤ男Ｄ!$E$12="","",ジュニアＤ男Ｄ!$E$12)</f>
        <v>…</v>
      </c>
      <c r="AX6" s="64" t="str">
        <f>IF(ジュニアＤ男Ｄ!$F$11="","",ジュニアＤ男Ｄ!$F$11)</f>
        <v/>
      </c>
      <c r="AY6" s="157">
        <v>3</v>
      </c>
      <c r="AZ6" s="159" t="str">
        <f>IF(一般男Ｄ!$B$11="","",一般男Ｄ!$B$11)</f>
        <v/>
      </c>
      <c r="BA6" s="159" t="str">
        <f>IF(一般男Ｄ!$B$12="","",一般男Ｄ!$B$12)</f>
        <v/>
      </c>
      <c r="BB6" s="159" t="str">
        <f>IF(一般男Ｄ!$C$11="","",一般男Ｄ!$C$11)</f>
        <v/>
      </c>
      <c r="BC6" s="159" t="str">
        <f>IF(一般男Ｄ!$C$12="","",一般男Ｄ!$C$12)</f>
        <v/>
      </c>
      <c r="BD6" s="159" t="str">
        <f>IF(一般男Ｄ!$D$11="","",一般男Ｄ!$D$11)</f>
        <v/>
      </c>
      <c r="BE6" s="159" t="str">
        <f>IF(一般男Ｄ!$D$12="","",一般男Ｄ!$D$12)</f>
        <v/>
      </c>
      <c r="BF6" s="160" t="str">
        <f>IF(一般男Ｄ!$E$11="","",一般男Ｄ!$E$11)</f>
        <v>…</v>
      </c>
      <c r="BG6" s="160" t="str">
        <f>IF(一般男Ｄ!$E$12="","",一般男Ｄ!$E$12)</f>
        <v>…</v>
      </c>
      <c r="BH6" s="159" t="str">
        <f>IF(一般男Ｄ!$F$11="","",一般男Ｄ!$F$11)</f>
        <v/>
      </c>
      <c r="BI6" s="126">
        <v>3</v>
      </c>
      <c r="BJ6" s="127" t="str">
        <f>IF(ジュニアＡ男Ｄ!$B$11="","",ジュニアＡ男Ｄ!$B$11)</f>
        <v/>
      </c>
      <c r="BK6" s="127" t="str">
        <f>IF(ジュニアＡ男Ｄ!$B$12="","",ジュニアＡ男Ｄ!$B$12)</f>
        <v/>
      </c>
      <c r="BL6" s="127" t="str">
        <f>IF(ジュニアＡ男Ｄ!$C$11="","",ジュニアＡ男Ｄ!$C$11)</f>
        <v/>
      </c>
      <c r="BM6" s="127" t="str">
        <f>IF(ジュニアＡ男Ｄ!$C$12="","",ジュニアＡ男Ｄ!$C$12)</f>
        <v/>
      </c>
      <c r="BN6" s="127" t="str">
        <f>IF(ジュニアＡ男Ｄ!$D$11="","",ジュニアＡ男Ｄ!$D$11)</f>
        <v/>
      </c>
      <c r="BO6" s="127" t="str">
        <f>IF(ジュニアＡ男Ｄ!$D$12="","",ジュニアＡ男Ｄ!$D$12)</f>
        <v/>
      </c>
      <c r="BP6" s="128" t="str">
        <f>IF(ジュニアＡ男Ｄ!$E$11="","",ジュニアＡ男Ｄ!$E$11)</f>
        <v>…</v>
      </c>
      <c r="BQ6" s="128" t="str">
        <f>IF(ジュニアＡ男Ｄ!$E$12="","",ジュニアＡ男Ｄ!$E$12)</f>
        <v>…</v>
      </c>
      <c r="BR6" s="127" t="str">
        <f>IF(ジュニアＡ男Ｄ!$F$11="","",ジュニアＡ男Ｄ!$F$11)</f>
        <v/>
      </c>
      <c r="BS6" s="69">
        <v>3</v>
      </c>
      <c r="BT6" s="70" t="str">
        <f>IF(ジュニアＢ女Ｄ!$B$11="","",ジュニアＢ女Ｄ!$B$11)</f>
        <v/>
      </c>
      <c r="BU6" s="70" t="str">
        <f>IF(ジュニアＢ女Ｄ!$B$12="","",ジュニアＢ女Ｄ!$B$12)</f>
        <v/>
      </c>
      <c r="BV6" s="70" t="str">
        <f>IF(ジュニアＢ女Ｄ!$C$11="","",ジュニアＢ女Ｄ!$C$11)</f>
        <v/>
      </c>
      <c r="BW6" s="70" t="str">
        <f>IF(ジュニアＢ女Ｄ!$C$12="","",ジュニアＢ女Ｄ!$C$12)</f>
        <v/>
      </c>
      <c r="BX6" s="70" t="str">
        <f>IF(ジュニアＢ女Ｄ!$D$11="","",ジュニアＢ女Ｄ!$D$11)</f>
        <v/>
      </c>
      <c r="BY6" s="70" t="str">
        <f>IF(ジュニアＢ女Ｄ!$D$12="","",ジュニアＢ女Ｄ!$D$12)</f>
        <v/>
      </c>
      <c r="BZ6" s="118" t="str">
        <f>IF(ジュニアＢ女Ｄ!$E$11="","",ジュニアＢ女Ｄ!$E$11)</f>
        <v>…</v>
      </c>
      <c r="CA6" s="118" t="str">
        <f>IF(ジュニアＢ女Ｄ!$E$12="","",ジュニアＢ女Ｄ!$E$12)</f>
        <v>…</v>
      </c>
      <c r="CB6" s="70" t="str">
        <f>IF(ジュニアＢ女Ｄ!$F$11="","",ジュニアＢ女Ｄ!$F$11)</f>
        <v/>
      </c>
      <c r="CC6" s="67">
        <v>3</v>
      </c>
      <c r="CD6" s="68" t="str">
        <f>IF(ジュニアＣ女Ｄ!$B$11="","",ジュニアＣ女Ｄ!$B$11)</f>
        <v/>
      </c>
      <c r="CE6" s="68" t="str">
        <f>IF(ジュニアＣ女Ｄ!$B$12="","",ジュニアＣ女Ｄ!$B$12)</f>
        <v/>
      </c>
      <c r="CF6" s="68" t="str">
        <f>IF(ジュニアＣ女Ｄ!$C$11="","",ジュニアＣ女Ｄ!$C$11)</f>
        <v/>
      </c>
      <c r="CG6" s="68" t="str">
        <f>IF(ジュニアＣ女Ｄ!$C$12="","",ジュニアＣ女Ｄ!$C$12)</f>
        <v/>
      </c>
      <c r="CH6" s="68" t="str">
        <f>IF(ジュニアＣ女Ｄ!$D$11="","",ジュニアＣ女Ｄ!$D$11)</f>
        <v/>
      </c>
      <c r="CI6" s="68" t="str">
        <f>IF(ジュニアＣ女Ｄ!$D$12="","",ジュニアＣ女Ｄ!$D$12)</f>
        <v/>
      </c>
      <c r="CJ6" s="119" t="str">
        <f>IF(ジュニアＣ女Ｄ!$E$11="","",ジュニアＣ女Ｄ!$E$11)</f>
        <v>…</v>
      </c>
      <c r="CK6" s="119" t="str">
        <f>IF(ジュニアＣ女Ｄ!$E$12="","",ジュニアＣ女Ｄ!$E$12)</f>
        <v>…</v>
      </c>
      <c r="CL6" s="68" t="str">
        <f>IF(ジュニアＣ女Ｄ!$F$11="","",ジュニアＣ女Ｄ!$F$11)</f>
        <v/>
      </c>
      <c r="CM6" s="65">
        <v>3</v>
      </c>
      <c r="CN6" s="66" t="str">
        <f>IF(ジュニアＤ女Ｄ!$B$11="","",ジュニアＤ女Ｄ!$B$11)</f>
        <v/>
      </c>
      <c r="CO6" s="66" t="str">
        <f>IF(ジュニアＤ女Ｄ!$B$12="","",ジュニアＤ女Ｄ!$B$12)</f>
        <v/>
      </c>
      <c r="CP6" s="66" t="str">
        <f>IF(ジュニアＤ女Ｄ!$C$11="","",ジュニアＤ女Ｄ!$C$11)</f>
        <v/>
      </c>
      <c r="CQ6" s="66" t="str">
        <f>IF(ジュニアＤ女Ｄ!$C$12="","",ジュニアＤ女Ｄ!$C$12)</f>
        <v/>
      </c>
      <c r="CR6" s="66" t="str">
        <f>IF(ジュニアＤ女Ｄ!$D$11="","",ジュニアＤ女Ｄ!$D$11)</f>
        <v/>
      </c>
      <c r="CS6" s="66" t="str">
        <f>IF(ジュニアＤ女Ｄ!$D$12="","",ジュニアＤ女Ｄ!$D$12)</f>
        <v/>
      </c>
      <c r="CT6" s="120" t="str">
        <f>IF(ジュニアＤ女Ｄ!$E$11="","",ジュニアＤ女Ｄ!$E$11)</f>
        <v>…</v>
      </c>
      <c r="CU6" s="120" t="str">
        <f>IF(ジュニアＤ女Ｄ!$E$12="","",ジュニアＤ女Ｄ!$E$12)</f>
        <v>…</v>
      </c>
      <c r="CV6" s="66" t="str">
        <f>IF(ジュニアＤ女Ｄ!$F$11="","",ジュニアＤ女Ｄ!$F$11)</f>
        <v/>
      </c>
      <c r="CW6" s="129">
        <v>3</v>
      </c>
      <c r="CX6" s="131" t="str">
        <f>IF(一般混合Ｄ!$B$12="","",一般混合Ｄ!$B$12)</f>
        <v/>
      </c>
      <c r="CY6" s="131" t="str">
        <f>IF(一般混合Ｄ!$B$12="","",一般混合Ｄ!$B$12)</f>
        <v/>
      </c>
      <c r="CZ6" s="131" t="str">
        <f>IF(一般混合Ｄ!$C$11="","",一般混合Ｄ!$C$11)</f>
        <v/>
      </c>
      <c r="DA6" s="131" t="str">
        <f>IF(一般混合Ｄ!$C$12="","",一般混合Ｄ!$C$12)</f>
        <v/>
      </c>
      <c r="DB6" s="131" t="str">
        <f>IF(一般混合Ｄ!$D$11="","",一般混合Ｄ!$D$11)</f>
        <v/>
      </c>
      <c r="DC6" s="131" t="str">
        <f>IF(一般混合Ｄ!$D$12="","",一般混合Ｄ!$D$12)</f>
        <v/>
      </c>
      <c r="DD6" s="132" t="str">
        <f>IF(一般混合Ｄ!$E$11="","",一般混合Ｄ!$E$11)</f>
        <v>…</v>
      </c>
      <c r="DE6" s="132" t="str">
        <f>IF(一般混合Ｄ!$E$12="","",一般混合Ｄ!$E$12)</f>
        <v>…</v>
      </c>
      <c r="DF6" s="131" t="str">
        <f>IF(一般混合Ｄ!$F$11="","",一般混合Ｄ!$F$11)</f>
        <v/>
      </c>
    </row>
    <row r="7" spans="1:110" ht="18.75" x14ac:dyDescent="0.15">
      <c r="A7" s="123">
        <v>4</v>
      </c>
      <c r="B7" s="124" t="str">
        <f>IF(一般男Ｄ!$B$13="","",一般男Ｄ!$B$13)</f>
        <v/>
      </c>
      <c r="C7" s="124" t="str">
        <f>IF(一般男Ｄ!$B$14="","",一般男Ｄ!$B$14)</f>
        <v/>
      </c>
      <c r="D7" s="124" t="str">
        <f>IF(一般男Ｄ!$C$13="","",一般男Ｄ!$C$13)</f>
        <v/>
      </c>
      <c r="E7" s="124" t="s">
        <v>162</v>
      </c>
      <c r="F7" s="124" t="str">
        <f>IF(一般男Ｄ!$D$13="","",一般男Ｄ!$D$13)</f>
        <v/>
      </c>
      <c r="G7" s="124" t="str">
        <f>IF(一般男Ｄ!$D$14="","",一般男Ｄ!$D$14)</f>
        <v/>
      </c>
      <c r="H7" s="125" t="str">
        <f>IF(一般男Ｄ!$E$13="","",一般男Ｄ!$E$13)</f>
        <v>…</v>
      </c>
      <c r="I7" s="125" t="str">
        <f>IF(一般男Ｄ!$E$14="","",一般男Ｄ!$E$14)</f>
        <v>…</v>
      </c>
      <c r="J7" s="124" t="str">
        <f>IF(一般男Ｄ!$F$13="","",一般男Ｄ!$F$13)</f>
        <v/>
      </c>
      <c r="K7" s="69">
        <v>4</v>
      </c>
      <c r="L7" s="70" t="str">
        <f>IF(ジュニアＡ男Ｄ!$B$13="","",ジュニアＡ男Ｄ!$B$13)</f>
        <v/>
      </c>
      <c r="M7" s="70" t="str">
        <f>IF(ジュニアＡ男Ｄ!$B$14="","",ジュニアＡ男Ｄ!$B$14)</f>
        <v/>
      </c>
      <c r="N7" s="70" t="str">
        <f>IF(ジュニアＡ男Ｄ!$C$13="","",ジュニアＡ男Ｄ!$C$13)</f>
        <v/>
      </c>
      <c r="O7" s="70" t="str">
        <f>IF(ジュニアＡ男Ｄ!$C$14="","",ジュニアＡ男Ｄ!$C$14)</f>
        <v/>
      </c>
      <c r="P7" s="70" t="str">
        <f>IF(ジュニアＡ男Ｄ!$D$13="","",ジュニアＡ男Ｄ!$D$13)</f>
        <v/>
      </c>
      <c r="Q7" s="70" t="str">
        <f>IF(ジュニアＡ男Ｄ!$D$14="","",ジュニアＡ男Ｄ!$D$14)</f>
        <v/>
      </c>
      <c r="R7" s="118" t="str">
        <f>IF(ジュニアＡ男Ｄ!$E$13="","",ジュニアＡ男Ｄ!$E$13)</f>
        <v>…</v>
      </c>
      <c r="S7" s="118" t="str">
        <f>IF(ジュニアＡ男Ｄ!$E$14="","",ジュニアＡ男Ｄ!$E$14)</f>
        <v>…</v>
      </c>
      <c r="T7" s="70" t="str">
        <f>IF(ジュニアＡ男Ｄ!$F$13="","",ジュニアＡ男Ｄ!$F$13)</f>
        <v/>
      </c>
      <c r="U7" s="67">
        <v>4</v>
      </c>
      <c r="V7" s="68" t="str">
        <f>IF(ジュニアＢ男Ｄ!$B$13="","",ジュニアＢ男Ｄ!$B$13)</f>
        <v/>
      </c>
      <c r="W7" s="68" t="str">
        <f>IF(ジュニアＢ男Ｄ!$B$14="","",ジュニアＢ男Ｄ!$B$14)</f>
        <v/>
      </c>
      <c r="X7" s="68" t="str">
        <f>IF(ジュニアＢ男Ｄ!$C$13="","",ジュニアＢ男Ｄ!$C$13)</f>
        <v/>
      </c>
      <c r="Y7" s="68" t="str">
        <f>IF(ジュニアＢ男Ｄ!$C$14="","",ジュニアＢ男Ｄ!$C$14)</f>
        <v/>
      </c>
      <c r="Z7" s="68" t="str">
        <f>IF(ジュニアＢ男Ｄ!$D$13="","",ジュニアＢ男Ｄ!$D$13)</f>
        <v/>
      </c>
      <c r="AA7" s="68" t="str">
        <f>IF(ジュニアＢ男Ｄ!$D$14="","",ジュニアＢ男Ｄ!$D$14)</f>
        <v/>
      </c>
      <c r="AB7" s="119" t="str">
        <f>IF(ジュニアＢ男Ｄ!$E$13="","",ジュニアＢ男Ｄ!$E$13)</f>
        <v>…</v>
      </c>
      <c r="AC7" s="119" t="str">
        <f>IF(ジュニアＢ男Ｄ!$E$14="","",ジュニアＢ男Ｄ!$E$14)</f>
        <v>…</v>
      </c>
      <c r="AD7" s="68" t="str">
        <f>IF(ジュニアＢ男Ｄ!$F$13="","",ジュニアＢ男Ｄ!$F$13)</f>
        <v/>
      </c>
      <c r="AE7" s="65">
        <v>4</v>
      </c>
      <c r="AF7" s="66" t="str">
        <f>IF(ジュニアＣ男Ｄ!$B$13="","",ジュニアＣ男Ｄ!$B$13)</f>
        <v/>
      </c>
      <c r="AG7" s="66" t="str">
        <f>IF(ジュニアＣ男Ｄ!$B$14="","",ジュニアＣ男Ｄ!$B$14)</f>
        <v/>
      </c>
      <c r="AH7" s="66" t="str">
        <f>IF(ジュニアＣ男Ｄ!$C$13="","",ジュニアＣ男Ｄ!$C$13)</f>
        <v/>
      </c>
      <c r="AI7" s="66" t="str">
        <f>IF(ジュニアＣ男Ｄ!$C$14="","",ジュニアＣ男Ｄ!$C$14)</f>
        <v/>
      </c>
      <c r="AJ7" s="66" t="str">
        <f>IF(ジュニアＣ男Ｄ!$D$13="","",ジュニアＣ男Ｄ!$D$13)</f>
        <v/>
      </c>
      <c r="AK7" s="66" t="str">
        <f>IF(ジュニアＣ男Ｄ!$D$14="","",ジュニアＣ男Ｄ!$D$14)</f>
        <v/>
      </c>
      <c r="AL7" s="120" t="str">
        <f>IF(ジュニアＣ男Ｄ!$E$13="","",ジュニアＣ男Ｄ!$E$13)</f>
        <v>…</v>
      </c>
      <c r="AM7" s="120" t="str">
        <f>IF(ジュニアＣ男Ｄ!$E$14="","",ジュニアＣ男Ｄ!$E$14)</f>
        <v>…</v>
      </c>
      <c r="AN7" s="66" t="str">
        <f>IF(ジュニアＣ男Ｄ!$F$13="","",ジュニアＣ男Ｄ!$F$13)</f>
        <v/>
      </c>
      <c r="AO7" s="63">
        <v>4</v>
      </c>
      <c r="AP7" s="64" t="str">
        <f>IF(ジュニアＤ男Ｄ!$B$13="","",ジュニアＤ男Ｄ!$B$13)</f>
        <v/>
      </c>
      <c r="AQ7" s="64" t="str">
        <f>IF(ジュニアＤ男Ｄ!$B$14="","",ジュニアＤ男Ｄ!$B$14)</f>
        <v/>
      </c>
      <c r="AR7" s="64" t="str">
        <f>IF(ジュニアＤ男Ｄ!$C$13="","",ジュニアＤ男Ｄ!$C$13)</f>
        <v/>
      </c>
      <c r="AS7" s="64" t="str">
        <f>IF(ジュニアＤ男Ｄ!$C$14="","",ジュニアＤ男Ｄ!$C$14)</f>
        <v/>
      </c>
      <c r="AT7" s="64" t="str">
        <f>IF(ジュニアＤ男Ｄ!$D$13="","",ジュニアＤ男Ｄ!$D$13)</f>
        <v/>
      </c>
      <c r="AU7" s="64" t="str">
        <f>IF(ジュニアＤ男Ｄ!$D$14="","",ジュニアＤ男Ｄ!$D$14)</f>
        <v/>
      </c>
      <c r="AV7" s="121" t="str">
        <f>IF(ジュニアＤ男Ｄ!$E$13="","",ジュニアＤ男Ｄ!$E$13)</f>
        <v>…</v>
      </c>
      <c r="AW7" s="121" t="str">
        <f>IF(ジュニアＤ男Ｄ!$E$14="","",ジュニアＤ男Ｄ!$E$14)</f>
        <v>…</v>
      </c>
      <c r="AX7" s="64" t="str">
        <f>IF(ジュニアＤ男Ｄ!$F$13="","",ジュニアＤ男Ｄ!$F$13)</f>
        <v/>
      </c>
      <c r="AY7" s="157">
        <v>4</v>
      </c>
      <c r="AZ7" s="159" t="str">
        <f>IF(一般男Ｄ!$B$13="","",一般男Ｄ!$B$13)</f>
        <v/>
      </c>
      <c r="BA7" s="159" t="str">
        <f>IF(一般男Ｄ!$B$14="","",一般男Ｄ!$B$14)</f>
        <v/>
      </c>
      <c r="BB7" s="159" t="str">
        <f>IF(一般男Ｄ!$C$13="","",一般男Ｄ!$C$13)</f>
        <v/>
      </c>
      <c r="BC7" s="159" t="str">
        <f>IF(一般男Ｄ!$C$14="","",一般男Ｄ!$C$14)</f>
        <v/>
      </c>
      <c r="BD7" s="159" t="str">
        <f>IF(一般男Ｄ!$D$13="","",一般男Ｄ!$D$13)</f>
        <v/>
      </c>
      <c r="BE7" s="159" t="str">
        <f>IF(一般男Ｄ!$D$14="","",一般男Ｄ!$D$14)</f>
        <v/>
      </c>
      <c r="BF7" s="160" t="str">
        <f>IF(一般男Ｄ!$E$13="","",一般男Ｄ!$E$13)</f>
        <v>…</v>
      </c>
      <c r="BG7" s="160" t="str">
        <f>IF(一般男Ｄ!$E$14="","",一般男Ｄ!$E$14)</f>
        <v>…</v>
      </c>
      <c r="BH7" s="159" t="str">
        <f>IF(一般男Ｄ!$F$13="","",一般男Ｄ!$F$13)</f>
        <v/>
      </c>
      <c r="BI7" s="126">
        <v>4</v>
      </c>
      <c r="BJ7" s="127" t="str">
        <f>IF(ジュニアＡ男Ｄ!$B$13="","",ジュニアＡ男Ｄ!$B$13)</f>
        <v/>
      </c>
      <c r="BK7" s="127" t="str">
        <f>IF(ジュニアＡ男Ｄ!$B$14="","",ジュニアＡ男Ｄ!$B$14)</f>
        <v/>
      </c>
      <c r="BL7" s="127" t="str">
        <f>IF(ジュニアＡ男Ｄ!$C$13="","",ジュニアＡ男Ｄ!$C$13)</f>
        <v/>
      </c>
      <c r="BM7" s="127" t="str">
        <f>IF(ジュニアＡ男Ｄ!$C$14="","",ジュニアＡ男Ｄ!$C$14)</f>
        <v/>
      </c>
      <c r="BN7" s="127" t="str">
        <f>IF(ジュニアＡ男Ｄ!$D$13="","",ジュニアＡ男Ｄ!$D$13)</f>
        <v/>
      </c>
      <c r="BO7" s="127" t="str">
        <f>IF(ジュニアＡ男Ｄ!$D$14="","",ジュニアＡ男Ｄ!$D$14)</f>
        <v/>
      </c>
      <c r="BP7" s="128" t="str">
        <f>IF(ジュニアＡ男Ｄ!$E$13="","",ジュニアＡ男Ｄ!$E$13)</f>
        <v>…</v>
      </c>
      <c r="BQ7" s="128" t="str">
        <f>IF(ジュニアＡ男Ｄ!$E$14="","",ジュニアＡ男Ｄ!$E$14)</f>
        <v>…</v>
      </c>
      <c r="BR7" s="127" t="str">
        <f>IF(ジュニアＡ男Ｄ!$F$13="","",ジュニアＡ男Ｄ!$F$13)</f>
        <v/>
      </c>
      <c r="BS7" s="69">
        <v>4</v>
      </c>
      <c r="BT7" s="70" t="str">
        <f>IF(ジュニアＢ女Ｄ!$B$13="","",ジュニアＢ女Ｄ!$B$13)</f>
        <v/>
      </c>
      <c r="BU7" s="70" t="str">
        <f>IF(ジュニアＢ女Ｄ!$B$14="","",ジュニアＢ女Ｄ!$B$14)</f>
        <v/>
      </c>
      <c r="BV7" s="70" t="str">
        <f>IF(ジュニアＢ女Ｄ!$C$13="","",ジュニアＢ女Ｄ!$C$13)</f>
        <v/>
      </c>
      <c r="BW7" s="70" t="str">
        <f>IF(ジュニアＢ女Ｄ!$C$14="","",ジュニアＢ女Ｄ!$C$14)</f>
        <v/>
      </c>
      <c r="BX7" s="70" t="str">
        <f>IF(ジュニアＢ女Ｄ!$D$13="","",ジュニアＢ女Ｄ!$D$13)</f>
        <v/>
      </c>
      <c r="BY7" s="70" t="str">
        <f>IF(ジュニアＢ女Ｄ!$D$14="","",ジュニアＢ女Ｄ!$D$14)</f>
        <v/>
      </c>
      <c r="BZ7" s="118" t="str">
        <f>IF(ジュニアＢ女Ｄ!$E$13="","",ジュニアＢ女Ｄ!$E$13)</f>
        <v>…</v>
      </c>
      <c r="CA7" s="118" t="str">
        <f>IF(ジュニアＢ女Ｄ!$E$14="","",ジュニアＢ女Ｄ!$E$14)</f>
        <v>…</v>
      </c>
      <c r="CB7" s="70" t="str">
        <f>IF(ジュニアＢ女Ｄ!$F$13="","",ジュニアＢ女Ｄ!$F$13)</f>
        <v/>
      </c>
      <c r="CC7" s="67">
        <v>4</v>
      </c>
      <c r="CD7" s="68" t="str">
        <f>IF(ジュニアＣ女Ｄ!$B$13="","",ジュニアＣ女Ｄ!$B$13)</f>
        <v/>
      </c>
      <c r="CE7" s="68" t="str">
        <f>IF(ジュニアＣ女Ｄ!$B$14="","",ジュニアＣ女Ｄ!$B$14)</f>
        <v/>
      </c>
      <c r="CF7" s="68" t="str">
        <f>IF(ジュニアＣ女Ｄ!$C$13="","",ジュニアＣ女Ｄ!$C$13)</f>
        <v/>
      </c>
      <c r="CG7" s="68" t="str">
        <f>IF(ジュニアＣ女Ｄ!$C$14="","",ジュニアＣ女Ｄ!$C$14)</f>
        <v/>
      </c>
      <c r="CH7" s="68" t="str">
        <f>IF(ジュニアＣ女Ｄ!$D$13="","",ジュニアＣ女Ｄ!$D$13)</f>
        <v/>
      </c>
      <c r="CI7" s="68" t="str">
        <f>IF(ジュニアＣ女Ｄ!$D$14="","",ジュニアＣ女Ｄ!$D$14)</f>
        <v/>
      </c>
      <c r="CJ7" s="119" t="str">
        <f>IF(ジュニアＣ女Ｄ!$E$13="","",ジュニアＣ女Ｄ!$E$13)</f>
        <v>…</v>
      </c>
      <c r="CK7" s="119" t="str">
        <f>IF(ジュニアＣ女Ｄ!$E$14="","",ジュニアＣ女Ｄ!$E$14)</f>
        <v>…</v>
      </c>
      <c r="CL7" s="68" t="str">
        <f>IF(ジュニアＣ女Ｄ!$F$13="","",ジュニアＣ女Ｄ!$F$13)</f>
        <v/>
      </c>
      <c r="CM7" s="65">
        <v>4</v>
      </c>
      <c r="CN7" s="66" t="str">
        <f>IF(ジュニアＤ女Ｄ!$B$13="","",ジュニアＤ女Ｄ!$B$13)</f>
        <v/>
      </c>
      <c r="CO7" s="66" t="str">
        <f>IF(ジュニアＤ女Ｄ!$B$14="","",ジュニアＤ女Ｄ!$B$14)</f>
        <v/>
      </c>
      <c r="CP7" s="66" t="str">
        <f>IF(ジュニアＤ女Ｄ!$C$13="","",ジュニアＤ女Ｄ!$C$13)</f>
        <v/>
      </c>
      <c r="CQ7" s="66" t="str">
        <f>IF(ジュニアＤ女Ｄ!$C$14="","",ジュニアＤ女Ｄ!$C$14)</f>
        <v/>
      </c>
      <c r="CR7" s="66" t="str">
        <f>IF(ジュニアＤ女Ｄ!$D$13="","",ジュニアＤ女Ｄ!$D$13)</f>
        <v/>
      </c>
      <c r="CS7" s="66" t="str">
        <f>IF(ジュニアＤ女Ｄ!$D$14="","",ジュニアＤ女Ｄ!$D$14)</f>
        <v/>
      </c>
      <c r="CT7" s="120" t="str">
        <f>IF(ジュニアＤ女Ｄ!$E$13="","",ジュニアＤ女Ｄ!$E$13)</f>
        <v>…</v>
      </c>
      <c r="CU7" s="120" t="str">
        <f>IF(ジュニアＤ女Ｄ!$E$14="","",ジュニアＤ女Ｄ!$E$14)</f>
        <v>…</v>
      </c>
      <c r="CV7" s="66" t="str">
        <f>IF(ジュニアＤ女Ｄ!$F$13="","",ジュニアＤ女Ｄ!$F$13)</f>
        <v/>
      </c>
      <c r="CW7" s="129">
        <v>4</v>
      </c>
      <c r="CX7" s="131" t="str">
        <f>IF(一般混合Ｄ!$B$14="","",一般混合Ｄ!$B$14)</f>
        <v/>
      </c>
      <c r="CY7" s="133" t="str">
        <f>IF(一般混合Ｄ!$B$14="","",一般混合Ｄ!$B$14)</f>
        <v/>
      </c>
      <c r="CZ7" s="131" t="str">
        <f>IF(一般混合Ｄ!$C$13="","",一般混合Ｄ!$C$13)</f>
        <v/>
      </c>
      <c r="DA7" s="131" t="str">
        <f>IF(一般混合Ｄ!$C$14="","",一般混合Ｄ!$C$14)</f>
        <v/>
      </c>
      <c r="DB7" s="131" t="str">
        <f>IF(一般混合Ｄ!$D$13="","",一般混合Ｄ!$D$13)</f>
        <v/>
      </c>
      <c r="DC7" s="131" t="str">
        <f>IF(一般混合Ｄ!$D$14="","",一般混合Ｄ!$D$14)</f>
        <v/>
      </c>
      <c r="DD7" s="132" t="str">
        <f>IF(一般混合Ｄ!$E$13="","",一般混合Ｄ!$E$13)</f>
        <v>…</v>
      </c>
      <c r="DE7" s="132" t="str">
        <f>IF(一般混合Ｄ!$E$14="","",一般混合Ｄ!$E$14)</f>
        <v>…</v>
      </c>
      <c r="DF7" s="131" t="str">
        <f>IF(一般混合Ｄ!$F$13="","",一般混合Ｄ!$F$13)</f>
        <v/>
      </c>
    </row>
    <row r="8" spans="1:110" ht="18.75" x14ac:dyDescent="0.15">
      <c r="A8" s="123">
        <v>5</v>
      </c>
      <c r="B8" s="124" t="str">
        <f>IF(一般男Ｄ!$B$15="","",一般男Ｄ!$B$15)</f>
        <v/>
      </c>
      <c r="C8" s="124" t="str">
        <f>IF(一般男Ｄ!$B$16="","",一般男Ｄ!$B$16)</f>
        <v/>
      </c>
      <c r="D8" s="124" t="str">
        <f>IF(一般男Ｄ!$C$15="","",一般男Ｄ!$C$15)</f>
        <v/>
      </c>
      <c r="E8" s="124" t="s">
        <v>162</v>
      </c>
      <c r="F8" s="124" t="str">
        <f>IF(一般男Ｄ!$D$15="","",一般男Ｄ!$D$15)</f>
        <v/>
      </c>
      <c r="G8" s="124" t="str">
        <f>IF(一般男Ｄ!$D$16="","",一般男Ｄ!$D$16)</f>
        <v/>
      </c>
      <c r="H8" s="125" t="str">
        <f>IF(一般男Ｄ!$E$15="","",一般男Ｄ!$E$15)</f>
        <v>…</v>
      </c>
      <c r="I8" s="125" t="str">
        <f>IF(一般男Ｄ!$E$16="","",一般男Ｄ!$E$16)</f>
        <v>…</v>
      </c>
      <c r="J8" s="124" t="str">
        <f>IF(一般男Ｄ!$F$15="","",一般男Ｄ!$F$15)</f>
        <v/>
      </c>
      <c r="K8" s="69">
        <v>5</v>
      </c>
      <c r="L8" s="70" t="str">
        <f>IF(ジュニアＡ男Ｄ!$B$15="","",ジュニアＡ男Ｄ!$B$15)</f>
        <v/>
      </c>
      <c r="M8" s="70" t="str">
        <f>IF(ジュニアＡ男Ｄ!$B$16="","",ジュニアＡ男Ｄ!$B$16)</f>
        <v/>
      </c>
      <c r="N8" s="70" t="str">
        <f>IF(ジュニアＡ男Ｄ!$C$15="","",ジュニアＡ男Ｄ!$C$15)</f>
        <v/>
      </c>
      <c r="O8" s="70" t="str">
        <f>IF(ジュニアＡ男Ｄ!$C$16="","",ジュニアＡ男Ｄ!$C$16)</f>
        <v/>
      </c>
      <c r="P8" s="70" t="str">
        <f>IF(ジュニアＡ男Ｄ!$D$15="","",ジュニアＡ男Ｄ!$D$15)</f>
        <v/>
      </c>
      <c r="Q8" s="70" t="str">
        <f>IF(ジュニアＡ男Ｄ!$D$16="","",ジュニアＡ男Ｄ!$D$16)</f>
        <v/>
      </c>
      <c r="R8" s="118" t="str">
        <f>IF(ジュニアＡ男Ｄ!$E$15="","",ジュニアＡ男Ｄ!$E$15)</f>
        <v>…</v>
      </c>
      <c r="S8" s="118" t="str">
        <f>IF(ジュニアＡ男Ｄ!$E$16="","",ジュニアＡ男Ｄ!$E$16)</f>
        <v>…</v>
      </c>
      <c r="T8" s="70" t="str">
        <f>IF(ジュニアＡ男Ｄ!$F$15="","",ジュニアＡ男Ｄ!$F$15)</f>
        <v/>
      </c>
      <c r="U8" s="67">
        <v>5</v>
      </c>
      <c r="V8" s="68" t="str">
        <f>IF(ジュニアＢ男Ｄ!$B$15="","",ジュニアＢ男Ｄ!$B$15)</f>
        <v/>
      </c>
      <c r="W8" s="68" t="str">
        <f>IF(ジュニアＢ男Ｄ!$B$16="","",ジュニアＢ男Ｄ!$B$16)</f>
        <v/>
      </c>
      <c r="X8" s="68" t="str">
        <f>IF(ジュニアＢ男Ｄ!$C$15="","",ジュニアＢ男Ｄ!$C$15)</f>
        <v/>
      </c>
      <c r="Y8" s="68" t="str">
        <f>IF(ジュニアＢ男Ｄ!$C$16="","",ジュニアＢ男Ｄ!$C$16)</f>
        <v/>
      </c>
      <c r="Z8" s="68" t="str">
        <f>IF(ジュニアＢ男Ｄ!$D$15="","",ジュニアＢ男Ｄ!$D$15)</f>
        <v/>
      </c>
      <c r="AA8" s="68" t="str">
        <f>IF(ジュニアＢ男Ｄ!$D$16="","",ジュニアＢ男Ｄ!$D$16)</f>
        <v/>
      </c>
      <c r="AB8" s="119" t="str">
        <f>IF(ジュニアＢ男Ｄ!$E$15="","",ジュニアＢ男Ｄ!$E$15)</f>
        <v>…</v>
      </c>
      <c r="AC8" s="119" t="str">
        <f>IF(ジュニアＢ男Ｄ!$E$16="","",ジュニアＢ男Ｄ!$E$16)</f>
        <v>…</v>
      </c>
      <c r="AD8" s="68" t="str">
        <f>IF(ジュニアＢ男Ｄ!$F$15="","",ジュニアＢ男Ｄ!$F$15)</f>
        <v/>
      </c>
      <c r="AE8" s="65">
        <v>5</v>
      </c>
      <c r="AF8" s="66" t="str">
        <f>IF(ジュニアＣ男Ｄ!$B$15="","",ジュニアＣ男Ｄ!$B$15)</f>
        <v/>
      </c>
      <c r="AG8" s="66" t="str">
        <f>IF(ジュニアＣ男Ｄ!$B$16="","",ジュニアＣ男Ｄ!$B$16)</f>
        <v/>
      </c>
      <c r="AH8" s="66" t="str">
        <f>IF(ジュニアＣ男Ｄ!$C$15="","",ジュニアＣ男Ｄ!$C$15)</f>
        <v/>
      </c>
      <c r="AI8" s="66" t="str">
        <f>IF(ジュニアＣ男Ｄ!$C$16="","",ジュニアＣ男Ｄ!$C$16)</f>
        <v/>
      </c>
      <c r="AJ8" s="66" t="str">
        <f>IF(ジュニアＣ男Ｄ!$D$15="","",ジュニアＣ男Ｄ!$D$15)</f>
        <v/>
      </c>
      <c r="AK8" s="66" t="str">
        <f>IF(ジュニアＣ男Ｄ!$D$16="","",ジュニアＣ男Ｄ!$D$16)</f>
        <v/>
      </c>
      <c r="AL8" s="120" t="str">
        <f>IF(ジュニアＣ男Ｄ!$E$15="","",ジュニアＣ男Ｄ!$E$15)</f>
        <v>…</v>
      </c>
      <c r="AM8" s="120" t="str">
        <f>IF(ジュニアＣ男Ｄ!$E$16="","",ジュニアＣ男Ｄ!$E$16)</f>
        <v>…</v>
      </c>
      <c r="AN8" s="66" t="str">
        <f>IF(ジュニアＣ男Ｄ!$F$15="","",ジュニアＣ男Ｄ!$F$15)</f>
        <v/>
      </c>
      <c r="AO8" s="63">
        <v>5</v>
      </c>
      <c r="AP8" s="64" t="str">
        <f>IF(ジュニアＤ男Ｄ!$B$15="","",ジュニアＤ男Ｄ!$B$15)</f>
        <v/>
      </c>
      <c r="AQ8" s="64" t="str">
        <f>IF(ジュニアＤ男Ｄ!$B$16="","",ジュニアＤ男Ｄ!$B$16)</f>
        <v/>
      </c>
      <c r="AR8" s="64" t="str">
        <f>IF(ジュニアＤ男Ｄ!$C$15="","",ジュニアＤ男Ｄ!$C$15)</f>
        <v/>
      </c>
      <c r="AS8" s="64" t="str">
        <f>IF(ジュニアＤ男Ｄ!$C$16="","",ジュニアＤ男Ｄ!$C$16)</f>
        <v/>
      </c>
      <c r="AT8" s="64" t="str">
        <f>IF(ジュニアＤ男Ｄ!$D$15="","",ジュニアＤ男Ｄ!$D$15)</f>
        <v/>
      </c>
      <c r="AU8" s="64" t="str">
        <f>IF(ジュニアＤ男Ｄ!$D$16="","",ジュニアＤ男Ｄ!$D$16)</f>
        <v/>
      </c>
      <c r="AV8" s="121" t="str">
        <f>IF(ジュニアＤ男Ｄ!$E$15="","",ジュニアＤ男Ｄ!$E$15)</f>
        <v>…</v>
      </c>
      <c r="AW8" s="121" t="str">
        <f>IF(ジュニアＤ男Ｄ!$E$16="","",ジュニアＤ男Ｄ!$E$16)</f>
        <v>…</v>
      </c>
      <c r="AX8" s="64" t="str">
        <f>IF(ジュニアＤ男Ｄ!$F$15="","",ジュニアＤ男Ｄ!$F$15)</f>
        <v/>
      </c>
      <c r="AY8" s="157">
        <v>5</v>
      </c>
      <c r="AZ8" s="159" t="str">
        <f>IF(一般男Ｄ!$B$15="","",一般男Ｄ!$B$15)</f>
        <v/>
      </c>
      <c r="BA8" s="159" t="str">
        <f>IF(一般男Ｄ!$B$16="","",一般男Ｄ!$B$16)</f>
        <v/>
      </c>
      <c r="BB8" s="159" t="str">
        <f>IF(一般男Ｄ!$C$15="","",一般男Ｄ!$C$15)</f>
        <v/>
      </c>
      <c r="BC8" s="159" t="str">
        <f>IF(一般男Ｄ!$C$16="","",一般男Ｄ!$C$16)</f>
        <v/>
      </c>
      <c r="BD8" s="159" t="str">
        <f>IF(一般男Ｄ!$D$15="","",一般男Ｄ!$D$15)</f>
        <v/>
      </c>
      <c r="BE8" s="159" t="str">
        <f>IF(一般男Ｄ!$D$16="","",一般男Ｄ!$D$16)</f>
        <v/>
      </c>
      <c r="BF8" s="160" t="str">
        <f>IF(一般男Ｄ!$E$15="","",一般男Ｄ!$E$15)</f>
        <v>…</v>
      </c>
      <c r="BG8" s="160" t="str">
        <f>IF(一般男Ｄ!$E$16="","",一般男Ｄ!$E$16)</f>
        <v>…</v>
      </c>
      <c r="BH8" s="159" t="str">
        <f>IF(一般男Ｄ!$F$15="","",一般男Ｄ!$F$15)</f>
        <v/>
      </c>
      <c r="BI8" s="126">
        <v>5</v>
      </c>
      <c r="BJ8" s="127" t="str">
        <f>IF(ジュニアＡ男Ｄ!$B$15="","",ジュニアＡ男Ｄ!$B$15)</f>
        <v/>
      </c>
      <c r="BK8" s="127" t="str">
        <f>IF(ジュニアＡ男Ｄ!$B$16="","",ジュニアＡ男Ｄ!$B$16)</f>
        <v/>
      </c>
      <c r="BL8" s="127" t="str">
        <f>IF(ジュニアＡ男Ｄ!$C$15="","",ジュニアＡ男Ｄ!$C$15)</f>
        <v/>
      </c>
      <c r="BM8" s="127" t="str">
        <f>IF(ジュニアＡ男Ｄ!$C$16="","",ジュニアＡ男Ｄ!$C$16)</f>
        <v/>
      </c>
      <c r="BN8" s="127" t="str">
        <f>IF(ジュニアＡ男Ｄ!$D$15="","",ジュニアＡ男Ｄ!$D$15)</f>
        <v/>
      </c>
      <c r="BO8" s="127" t="str">
        <f>IF(ジュニアＡ男Ｄ!$D$16="","",ジュニアＡ男Ｄ!$D$16)</f>
        <v/>
      </c>
      <c r="BP8" s="128" t="str">
        <f>IF(ジュニアＡ男Ｄ!$E$15="","",ジュニアＡ男Ｄ!$E$15)</f>
        <v>…</v>
      </c>
      <c r="BQ8" s="128" t="str">
        <f>IF(ジュニアＡ男Ｄ!$E$16="","",ジュニアＡ男Ｄ!$E$16)</f>
        <v>…</v>
      </c>
      <c r="BR8" s="127" t="str">
        <f>IF(ジュニアＡ男Ｄ!$F$15="","",ジュニアＡ男Ｄ!$F$15)</f>
        <v/>
      </c>
      <c r="BS8" s="69">
        <v>5</v>
      </c>
      <c r="BT8" s="70" t="str">
        <f>IF(ジュニアＢ女Ｄ!$B$15="","",ジュニアＢ女Ｄ!$B$15)</f>
        <v/>
      </c>
      <c r="BU8" s="70" t="str">
        <f>IF(ジュニアＢ女Ｄ!$B$16="","",ジュニアＢ女Ｄ!$B$16)</f>
        <v/>
      </c>
      <c r="BV8" s="70" t="str">
        <f>IF(ジュニアＢ女Ｄ!$C$15="","",ジュニアＢ女Ｄ!$C$15)</f>
        <v/>
      </c>
      <c r="BW8" s="70" t="str">
        <f>IF(ジュニアＢ女Ｄ!$C$16="","",ジュニアＢ女Ｄ!$C$16)</f>
        <v/>
      </c>
      <c r="BX8" s="70" t="str">
        <f>IF(ジュニアＢ女Ｄ!$D$15="","",ジュニアＢ女Ｄ!$D$15)</f>
        <v/>
      </c>
      <c r="BY8" s="70" t="str">
        <f>IF(ジュニアＢ女Ｄ!$D$16="","",ジュニアＢ女Ｄ!$D$16)</f>
        <v/>
      </c>
      <c r="BZ8" s="118" t="str">
        <f>IF(ジュニアＢ女Ｄ!$E$15="","",ジュニアＢ女Ｄ!$E$15)</f>
        <v>…</v>
      </c>
      <c r="CA8" s="118" t="str">
        <f>IF(ジュニアＢ女Ｄ!$E$16="","",ジュニアＢ女Ｄ!$E$16)</f>
        <v>…</v>
      </c>
      <c r="CB8" s="70" t="str">
        <f>IF(ジュニアＢ女Ｄ!$F$15="","",ジュニアＢ女Ｄ!$F$15)</f>
        <v/>
      </c>
      <c r="CC8" s="67">
        <v>5</v>
      </c>
      <c r="CD8" s="68" t="str">
        <f>IF(ジュニアＣ女Ｄ!$B$15="","",ジュニアＣ女Ｄ!$B$15)</f>
        <v/>
      </c>
      <c r="CE8" s="68" t="str">
        <f>IF(ジュニアＣ女Ｄ!$B$16="","",ジュニアＣ女Ｄ!$B$16)</f>
        <v/>
      </c>
      <c r="CF8" s="68" t="str">
        <f>IF(ジュニアＣ女Ｄ!$C$15="","",ジュニアＣ女Ｄ!$C$15)</f>
        <v/>
      </c>
      <c r="CG8" s="68" t="str">
        <f>IF(ジュニアＣ女Ｄ!$C$16="","",ジュニアＣ女Ｄ!$C$16)</f>
        <v/>
      </c>
      <c r="CH8" s="68" t="str">
        <f>IF(ジュニアＣ女Ｄ!$D$15="","",ジュニアＣ女Ｄ!$D$15)</f>
        <v/>
      </c>
      <c r="CI8" s="68" t="str">
        <f>IF(ジュニアＣ女Ｄ!$D$16="","",ジュニアＣ女Ｄ!$D$16)</f>
        <v/>
      </c>
      <c r="CJ8" s="119" t="str">
        <f>IF(ジュニアＣ女Ｄ!$E$15="","",ジュニアＣ女Ｄ!$E$15)</f>
        <v>…</v>
      </c>
      <c r="CK8" s="119" t="str">
        <f>IF(ジュニアＣ女Ｄ!$E$16="","",ジュニアＣ女Ｄ!$E$16)</f>
        <v>…</v>
      </c>
      <c r="CL8" s="68" t="str">
        <f>IF(ジュニアＣ女Ｄ!$F$15="","",ジュニアＣ女Ｄ!$F$15)</f>
        <v/>
      </c>
      <c r="CM8" s="65">
        <v>5</v>
      </c>
      <c r="CN8" s="66" t="str">
        <f>IF(ジュニアＤ女Ｄ!$B$15="","",ジュニアＤ女Ｄ!$B$15)</f>
        <v/>
      </c>
      <c r="CO8" s="66" t="str">
        <f>IF(ジュニアＤ女Ｄ!$B$16="","",ジュニアＤ女Ｄ!$B$16)</f>
        <v/>
      </c>
      <c r="CP8" s="66" t="str">
        <f>IF(ジュニアＤ女Ｄ!$C$15="","",ジュニアＤ女Ｄ!$C$15)</f>
        <v/>
      </c>
      <c r="CQ8" s="66" t="str">
        <f>IF(ジュニアＤ女Ｄ!$C$16="","",ジュニアＤ女Ｄ!$C$16)</f>
        <v/>
      </c>
      <c r="CR8" s="66" t="str">
        <f>IF(ジュニアＤ女Ｄ!$D$15="","",ジュニアＤ女Ｄ!$D$15)</f>
        <v/>
      </c>
      <c r="CS8" s="66" t="str">
        <f>IF(ジュニアＤ女Ｄ!$D$16="","",ジュニアＤ女Ｄ!$D$16)</f>
        <v/>
      </c>
      <c r="CT8" s="120" t="str">
        <f>IF(ジュニアＤ女Ｄ!$E$15="","",ジュニアＤ女Ｄ!$E$15)</f>
        <v>…</v>
      </c>
      <c r="CU8" s="120" t="str">
        <f>IF(ジュニアＤ女Ｄ!$E$16="","",ジュニアＤ女Ｄ!$E$16)</f>
        <v>…</v>
      </c>
      <c r="CV8" s="66" t="str">
        <f>IF(ジュニアＤ女Ｄ!$F$15="","",ジュニアＤ女Ｄ!$F$15)</f>
        <v/>
      </c>
      <c r="CW8" s="129">
        <v>5</v>
      </c>
      <c r="CX8" s="131" t="str">
        <f>IF(一般混合Ｄ!$B$16="","",一般混合Ｄ!$B$16)</f>
        <v/>
      </c>
      <c r="CY8" s="131" t="str">
        <f>IF(一般混合Ｄ!$B$16="","",一般混合Ｄ!$B$16)</f>
        <v/>
      </c>
      <c r="CZ8" s="131" t="str">
        <f>IF(一般混合Ｄ!$C$15="","",一般混合Ｄ!$C$15)</f>
        <v/>
      </c>
      <c r="DA8" s="131" t="str">
        <f>IF(一般混合Ｄ!$C$16="","",一般混合Ｄ!$C$16)</f>
        <v/>
      </c>
      <c r="DB8" s="131" t="str">
        <f>IF(一般混合Ｄ!$D$15="","",一般混合Ｄ!$D$15)</f>
        <v/>
      </c>
      <c r="DC8" s="131" t="str">
        <f>IF(一般混合Ｄ!$D$16="","",一般混合Ｄ!$D$16)</f>
        <v/>
      </c>
      <c r="DD8" s="132" t="str">
        <f>IF(一般混合Ｄ!$E$15="","",一般混合Ｄ!$E$15)</f>
        <v>…</v>
      </c>
      <c r="DE8" s="132" t="str">
        <f>IF(一般混合Ｄ!$E$16="","",一般混合Ｄ!$E$16)</f>
        <v>…</v>
      </c>
      <c r="DF8" s="131" t="str">
        <f>IF(一般混合Ｄ!$F$15="","",一般混合Ｄ!$F$15)</f>
        <v/>
      </c>
    </row>
    <row r="9" spans="1:110" ht="18.75" x14ac:dyDescent="0.15">
      <c r="A9" s="123">
        <v>6</v>
      </c>
      <c r="B9" s="124" t="str">
        <f>IF(一般男Ｄ!$B$17="","",一般男Ｄ!$B$17)</f>
        <v/>
      </c>
      <c r="C9" s="124" t="str">
        <f>IF(一般男Ｄ!$B$18="","",一般男Ｄ!$B$18)</f>
        <v/>
      </c>
      <c r="D9" s="124" t="str">
        <f>IF(一般男Ｄ!$C$17="","",一般男Ｄ!$C$17)</f>
        <v/>
      </c>
      <c r="E9" s="124" t="s">
        <v>162</v>
      </c>
      <c r="F9" s="124" t="str">
        <f>IF(一般男Ｄ!$D$17="","",一般男Ｄ!$D$17)</f>
        <v/>
      </c>
      <c r="G9" s="124" t="str">
        <f>IF(一般男Ｄ!$D$18="","",一般男Ｄ!$D$18)</f>
        <v/>
      </c>
      <c r="H9" s="125" t="str">
        <f>IF(一般男Ｄ!$E$17="","",一般男Ｄ!$E$17)</f>
        <v>…</v>
      </c>
      <c r="I9" s="125" t="str">
        <f>IF(一般男Ｄ!$E$18="","",一般男Ｄ!$E$18)</f>
        <v>…</v>
      </c>
      <c r="J9" s="124" t="str">
        <f>IF(一般男Ｄ!$F$17="","",一般男Ｄ!$F$17)</f>
        <v/>
      </c>
      <c r="K9" s="69">
        <v>6</v>
      </c>
      <c r="L9" s="70" t="str">
        <f>IF(ジュニアＡ男Ｄ!$B$17="","",ジュニアＡ男Ｄ!$B$17)</f>
        <v/>
      </c>
      <c r="M9" s="70" t="str">
        <f>IF(ジュニアＡ男Ｄ!$B$18="","",ジュニアＡ男Ｄ!$B$18)</f>
        <v/>
      </c>
      <c r="N9" s="70" t="str">
        <f>IF(ジュニアＡ男Ｄ!$C$17="","",ジュニアＡ男Ｄ!$C$17)</f>
        <v/>
      </c>
      <c r="O9" s="70" t="str">
        <f>IF(ジュニアＡ男Ｄ!$C$18="","",ジュニアＡ男Ｄ!$C$18)</f>
        <v/>
      </c>
      <c r="P9" s="70" t="str">
        <f>IF(ジュニアＡ男Ｄ!$D$17="","",ジュニアＡ男Ｄ!$D$17)</f>
        <v/>
      </c>
      <c r="Q9" s="70" t="str">
        <f>IF(ジュニアＡ男Ｄ!$D$18="","",ジュニアＡ男Ｄ!$D$18)</f>
        <v/>
      </c>
      <c r="R9" s="118" t="str">
        <f>IF(ジュニアＡ男Ｄ!$E$17="","",ジュニアＡ男Ｄ!$E$17)</f>
        <v>…</v>
      </c>
      <c r="S9" s="118" t="str">
        <f>IF(ジュニアＡ男Ｄ!$E$18="","",ジュニアＡ男Ｄ!$E$18)</f>
        <v>…</v>
      </c>
      <c r="T9" s="70" t="str">
        <f>IF(ジュニアＡ男Ｄ!$F$17="","",ジュニアＡ男Ｄ!$F$17)</f>
        <v/>
      </c>
      <c r="U9" s="67">
        <v>6</v>
      </c>
      <c r="V9" s="68" t="str">
        <f>IF(ジュニアＢ男Ｄ!$B$17="","",ジュニアＢ男Ｄ!$B$17)</f>
        <v/>
      </c>
      <c r="W9" s="68" t="str">
        <f>IF(ジュニアＢ男Ｄ!$B$18="","",ジュニアＢ男Ｄ!$B$18)</f>
        <v/>
      </c>
      <c r="X9" s="68" t="str">
        <f>IF(ジュニアＢ男Ｄ!$C$17="","",ジュニアＢ男Ｄ!$C$17)</f>
        <v/>
      </c>
      <c r="Y9" s="68" t="str">
        <f>IF(ジュニアＢ男Ｄ!$C$18="","",ジュニアＢ男Ｄ!$C$18)</f>
        <v/>
      </c>
      <c r="Z9" s="68" t="str">
        <f>IF(ジュニアＢ男Ｄ!$D$17="","",ジュニアＢ男Ｄ!$D$17)</f>
        <v/>
      </c>
      <c r="AA9" s="68" t="str">
        <f>IF(ジュニアＢ男Ｄ!$D$18="","",ジュニアＢ男Ｄ!$D$18)</f>
        <v/>
      </c>
      <c r="AB9" s="119" t="str">
        <f>IF(ジュニアＢ男Ｄ!$E$17="","",ジュニアＢ男Ｄ!$E$17)</f>
        <v>…</v>
      </c>
      <c r="AC9" s="119" t="str">
        <f>IF(ジュニアＢ男Ｄ!$E$18="","",ジュニアＢ男Ｄ!$E$18)</f>
        <v>…</v>
      </c>
      <c r="AD9" s="68" t="str">
        <f>IF(ジュニアＢ男Ｄ!$F$17="","",ジュニアＢ男Ｄ!$F$17)</f>
        <v/>
      </c>
      <c r="AE9" s="65">
        <v>6</v>
      </c>
      <c r="AF9" s="66" t="str">
        <f>IF(ジュニアＣ男Ｄ!$B$17="","",ジュニアＣ男Ｄ!$B$17)</f>
        <v/>
      </c>
      <c r="AG9" s="66" t="str">
        <f>IF(ジュニアＣ男Ｄ!$B$18="","",ジュニアＣ男Ｄ!$B$18)</f>
        <v/>
      </c>
      <c r="AH9" s="66" t="str">
        <f>IF(ジュニアＣ男Ｄ!$C$17="","",ジュニアＣ男Ｄ!$C$17)</f>
        <v/>
      </c>
      <c r="AI9" s="66" t="str">
        <f>IF(ジュニアＣ男Ｄ!$C$18="","",ジュニアＣ男Ｄ!$C$18)</f>
        <v/>
      </c>
      <c r="AJ9" s="66" t="str">
        <f>IF(ジュニアＣ男Ｄ!$D$17="","",ジュニアＣ男Ｄ!$D$17)</f>
        <v/>
      </c>
      <c r="AK9" s="66" t="str">
        <f>IF(ジュニアＣ男Ｄ!$D$18="","",ジュニアＣ男Ｄ!$D$18)</f>
        <v/>
      </c>
      <c r="AL9" s="120" t="str">
        <f>IF(ジュニアＣ男Ｄ!$E$17="","",ジュニアＣ男Ｄ!$E$17)</f>
        <v>…</v>
      </c>
      <c r="AM9" s="120" t="str">
        <f>IF(ジュニアＣ男Ｄ!$E$18="","",ジュニアＣ男Ｄ!$E$18)</f>
        <v>…</v>
      </c>
      <c r="AN9" s="66" t="str">
        <f>IF(ジュニアＣ男Ｄ!$F$17="","",ジュニアＣ男Ｄ!$F$17)</f>
        <v/>
      </c>
      <c r="AO9" s="63">
        <v>6</v>
      </c>
      <c r="AP9" s="64" t="str">
        <f>IF(ジュニアＤ男Ｄ!$B$17="","",ジュニアＤ男Ｄ!$B$17)</f>
        <v/>
      </c>
      <c r="AQ9" s="64" t="str">
        <f>IF(ジュニアＤ男Ｄ!$B$18="","",ジュニアＤ男Ｄ!$B$18)</f>
        <v/>
      </c>
      <c r="AR9" s="64" t="str">
        <f>IF(ジュニアＤ男Ｄ!$C$17="","",ジュニアＤ男Ｄ!$C$17)</f>
        <v/>
      </c>
      <c r="AS9" s="64" t="str">
        <f>IF(ジュニアＤ男Ｄ!$C$18="","",ジュニアＤ男Ｄ!$C$18)</f>
        <v/>
      </c>
      <c r="AT9" s="64" t="str">
        <f>IF(ジュニアＤ男Ｄ!$D$17="","",ジュニアＤ男Ｄ!$D$17)</f>
        <v/>
      </c>
      <c r="AU9" s="64" t="str">
        <f>IF(ジュニアＤ男Ｄ!$D$18="","",ジュニアＤ男Ｄ!$D$18)</f>
        <v/>
      </c>
      <c r="AV9" s="121" t="str">
        <f>IF(ジュニアＤ男Ｄ!$E$17="","",ジュニアＤ男Ｄ!$E$17)</f>
        <v>…</v>
      </c>
      <c r="AW9" s="121" t="str">
        <f>IF(ジュニアＤ男Ｄ!$E$18="","",ジュニアＤ男Ｄ!$E$18)</f>
        <v>…</v>
      </c>
      <c r="AX9" s="64" t="str">
        <f>IF(ジュニアＤ男Ｄ!$F$17="","",ジュニアＤ男Ｄ!$F$17)</f>
        <v/>
      </c>
      <c r="AY9" s="157">
        <v>6</v>
      </c>
      <c r="AZ9" s="159" t="str">
        <f>IF(一般男Ｄ!$B$17="","",一般男Ｄ!$B$17)</f>
        <v/>
      </c>
      <c r="BA9" s="159" t="str">
        <f>IF(一般男Ｄ!$B$18="","",一般男Ｄ!$B$18)</f>
        <v/>
      </c>
      <c r="BB9" s="159" t="str">
        <f>IF(一般男Ｄ!$C$17="","",一般男Ｄ!$C$17)</f>
        <v/>
      </c>
      <c r="BC9" s="159" t="str">
        <f>IF(一般男Ｄ!$C$18="","",一般男Ｄ!$C$18)</f>
        <v/>
      </c>
      <c r="BD9" s="159" t="str">
        <f>IF(一般男Ｄ!$D$17="","",一般男Ｄ!$D$17)</f>
        <v/>
      </c>
      <c r="BE9" s="159" t="str">
        <f>IF(一般男Ｄ!$D$18="","",一般男Ｄ!$D$18)</f>
        <v/>
      </c>
      <c r="BF9" s="160" t="str">
        <f>IF(一般男Ｄ!$E$17="","",一般男Ｄ!$E$17)</f>
        <v>…</v>
      </c>
      <c r="BG9" s="160" t="str">
        <f>IF(一般男Ｄ!$E$18="","",一般男Ｄ!$E$18)</f>
        <v>…</v>
      </c>
      <c r="BH9" s="159" t="str">
        <f>IF(一般男Ｄ!$F$17="","",一般男Ｄ!$F$17)</f>
        <v/>
      </c>
      <c r="BI9" s="126">
        <v>6</v>
      </c>
      <c r="BJ9" s="127" t="str">
        <f>IF(ジュニアＡ男Ｄ!$B$17="","",ジュニアＡ男Ｄ!$B$17)</f>
        <v/>
      </c>
      <c r="BK9" s="127" t="str">
        <f>IF(ジュニアＡ男Ｄ!$B$18="","",ジュニアＡ男Ｄ!$B$18)</f>
        <v/>
      </c>
      <c r="BL9" s="127" t="str">
        <f>IF(ジュニアＡ男Ｄ!$C$17="","",ジュニアＡ男Ｄ!$C$17)</f>
        <v/>
      </c>
      <c r="BM9" s="127" t="str">
        <f>IF(ジュニアＡ男Ｄ!$C$18="","",ジュニアＡ男Ｄ!$C$18)</f>
        <v/>
      </c>
      <c r="BN9" s="127" t="str">
        <f>IF(ジュニアＡ男Ｄ!$D$17="","",ジュニアＡ男Ｄ!$D$17)</f>
        <v/>
      </c>
      <c r="BO9" s="127" t="str">
        <f>IF(ジュニアＡ男Ｄ!$D$18="","",ジュニアＡ男Ｄ!$D$18)</f>
        <v/>
      </c>
      <c r="BP9" s="128" t="str">
        <f>IF(ジュニアＡ男Ｄ!$E$17="","",ジュニアＡ男Ｄ!$E$17)</f>
        <v>…</v>
      </c>
      <c r="BQ9" s="128" t="str">
        <f>IF(ジュニアＡ男Ｄ!$E$18="","",ジュニアＡ男Ｄ!$E$18)</f>
        <v>…</v>
      </c>
      <c r="BR9" s="127" t="str">
        <f>IF(ジュニアＡ男Ｄ!$F$17="","",ジュニアＡ男Ｄ!$F$17)</f>
        <v/>
      </c>
      <c r="BS9" s="69">
        <v>6</v>
      </c>
      <c r="BT9" s="70" t="str">
        <f>IF(ジュニアＢ女Ｄ!$B$17="","",ジュニアＢ女Ｄ!$B$17)</f>
        <v/>
      </c>
      <c r="BU9" s="70" t="str">
        <f>IF(ジュニアＢ女Ｄ!$B$18="","",ジュニアＢ女Ｄ!$B$18)</f>
        <v/>
      </c>
      <c r="BV9" s="70" t="str">
        <f>IF(ジュニアＢ女Ｄ!$C$17="","",ジュニアＢ女Ｄ!$C$17)</f>
        <v/>
      </c>
      <c r="BW9" s="70" t="str">
        <f>IF(ジュニアＢ女Ｄ!$C$18="","",ジュニアＢ女Ｄ!$C$18)</f>
        <v/>
      </c>
      <c r="BX9" s="70" t="str">
        <f>IF(ジュニアＢ女Ｄ!$D$17="","",ジュニアＢ女Ｄ!$D$17)</f>
        <v/>
      </c>
      <c r="BY9" s="70" t="str">
        <f>IF(ジュニアＢ女Ｄ!$D$18="","",ジュニアＢ女Ｄ!$D$18)</f>
        <v/>
      </c>
      <c r="BZ9" s="118" t="str">
        <f>IF(ジュニアＢ女Ｄ!$E$17="","",ジュニアＢ女Ｄ!$E$17)</f>
        <v>…</v>
      </c>
      <c r="CA9" s="118" t="str">
        <f>IF(ジュニアＢ女Ｄ!$E$18="","",ジュニアＢ女Ｄ!$E$18)</f>
        <v>…</v>
      </c>
      <c r="CB9" s="70" t="str">
        <f>IF(ジュニアＢ女Ｄ!$F$17="","",ジュニアＢ女Ｄ!$F$17)</f>
        <v/>
      </c>
      <c r="CC9" s="67">
        <v>6</v>
      </c>
      <c r="CD9" s="68" t="str">
        <f>IF(ジュニアＣ女Ｄ!$B$17="","",ジュニアＣ女Ｄ!$B$17)</f>
        <v/>
      </c>
      <c r="CE9" s="68" t="str">
        <f>IF(ジュニアＣ女Ｄ!$B$18="","",ジュニアＣ女Ｄ!$B$18)</f>
        <v/>
      </c>
      <c r="CF9" s="68" t="str">
        <f>IF(ジュニアＣ女Ｄ!$C$17="","",ジュニアＣ女Ｄ!$C$17)</f>
        <v/>
      </c>
      <c r="CG9" s="68" t="str">
        <f>IF(ジュニアＣ女Ｄ!$C$18="","",ジュニアＣ女Ｄ!$C$18)</f>
        <v/>
      </c>
      <c r="CH9" s="68" t="str">
        <f>IF(ジュニアＣ女Ｄ!$D$17="","",ジュニアＣ女Ｄ!$D$17)</f>
        <v/>
      </c>
      <c r="CI9" s="68" t="str">
        <f>IF(ジュニアＣ女Ｄ!$D$18="","",ジュニアＣ女Ｄ!$D$18)</f>
        <v/>
      </c>
      <c r="CJ9" s="119" t="str">
        <f>IF(ジュニアＣ女Ｄ!$E$17="","",ジュニアＣ女Ｄ!$E$17)</f>
        <v>…</v>
      </c>
      <c r="CK9" s="119" t="str">
        <f>IF(ジュニアＣ女Ｄ!$E$18="","",ジュニアＣ女Ｄ!$E$18)</f>
        <v>…</v>
      </c>
      <c r="CL9" s="68" t="str">
        <f>IF(ジュニアＣ女Ｄ!$F$17="","",ジュニアＣ女Ｄ!$F$17)</f>
        <v/>
      </c>
      <c r="CM9" s="65">
        <v>6</v>
      </c>
      <c r="CN9" s="66" t="str">
        <f>IF(ジュニアＤ女Ｄ!$B$17="","",ジュニアＤ女Ｄ!$B$17)</f>
        <v/>
      </c>
      <c r="CO9" s="66" t="str">
        <f>IF(ジュニアＤ女Ｄ!$B$18="","",ジュニアＤ女Ｄ!$B$18)</f>
        <v/>
      </c>
      <c r="CP9" s="66" t="str">
        <f>IF(ジュニアＤ女Ｄ!$C$17="","",ジュニアＤ女Ｄ!$C$17)</f>
        <v/>
      </c>
      <c r="CQ9" s="66" t="str">
        <f>IF(ジュニアＤ女Ｄ!$C$18="","",ジュニアＤ女Ｄ!$C$18)</f>
        <v/>
      </c>
      <c r="CR9" s="66" t="str">
        <f>IF(ジュニアＤ女Ｄ!$D$17="","",ジュニアＤ女Ｄ!$D$17)</f>
        <v/>
      </c>
      <c r="CS9" s="66" t="str">
        <f>IF(ジュニアＤ女Ｄ!$D$18="","",ジュニアＤ女Ｄ!$D$18)</f>
        <v/>
      </c>
      <c r="CT9" s="120" t="str">
        <f>IF(ジュニアＤ女Ｄ!$E$17="","",ジュニアＤ女Ｄ!$E$17)</f>
        <v>…</v>
      </c>
      <c r="CU9" s="120" t="str">
        <f>IF(ジュニアＤ女Ｄ!$E$18="","",ジュニアＤ女Ｄ!$E$18)</f>
        <v>…</v>
      </c>
      <c r="CV9" s="66" t="str">
        <f>IF(ジュニアＤ女Ｄ!$F$17="","",ジュニアＤ女Ｄ!$F$17)</f>
        <v/>
      </c>
      <c r="CW9" s="129">
        <v>6</v>
      </c>
      <c r="CX9" s="131" t="str">
        <f>IF(一般混合Ｄ!$B$18="","",一般混合Ｄ!$B$18)</f>
        <v/>
      </c>
      <c r="CY9" s="131" t="str">
        <f>IF(一般混合Ｄ!$B$18="","",一般混合Ｄ!$B$18)</f>
        <v/>
      </c>
      <c r="CZ9" s="131" t="str">
        <f>IF(一般混合Ｄ!$C$17="","",一般混合Ｄ!$C$17)</f>
        <v/>
      </c>
      <c r="DA9" s="131" t="str">
        <f>IF(一般混合Ｄ!$C$18="","",一般混合Ｄ!$C$18)</f>
        <v/>
      </c>
      <c r="DB9" s="131" t="str">
        <f>IF(一般混合Ｄ!$D$17="","",一般混合Ｄ!$D$17)</f>
        <v/>
      </c>
      <c r="DC9" s="131" t="str">
        <f>IF(一般混合Ｄ!$D$18="","",一般混合Ｄ!$D$18)</f>
        <v/>
      </c>
      <c r="DD9" s="132" t="str">
        <f>IF(一般混合Ｄ!$E$17="","",一般混合Ｄ!$E$17)</f>
        <v>…</v>
      </c>
      <c r="DE9" s="132" t="str">
        <f>IF(一般混合Ｄ!$E$18="","",一般混合Ｄ!$E$18)</f>
        <v>…</v>
      </c>
      <c r="DF9" s="131" t="str">
        <f>IF(一般混合Ｄ!$F$17="","",一般混合Ｄ!$F$17)</f>
        <v/>
      </c>
    </row>
    <row r="10" spans="1:110" ht="18.75" x14ac:dyDescent="0.15">
      <c r="A10" s="123">
        <v>7</v>
      </c>
      <c r="B10" s="124" t="str">
        <f>IF(一般男Ｄ!$B$19="","",一般男Ｄ!$B$19)</f>
        <v/>
      </c>
      <c r="C10" s="124" t="str">
        <f>IF(一般男Ｄ!$B$20="","",一般男Ｄ!$B$20)</f>
        <v/>
      </c>
      <c r="D10" s="124" t="str">
        <f>IF(一般男Ｄ!$C$19="","",一般男Ｄ!$C$19)</f>
        <v/>
      </c>
      <c r="E10" s="124" t="s">
        <v>162</v>
      </c>
      <c r="F10" s="124" t="str">
        <f>IF(一般男Ｄ!$D$19="","",一般男Ｄ!$D$19)</f>
        <v/>
      </c>
      <c r="G10" s="124" t="str">
        <f>IF(一般男Ｄ!$D$20="","",一般男Ｄ!$D$20)</f>
        <v/>
      </c>
      <c r="H10" s="125" t="str">
        <f>IF(一般男Ｄ!$E$19="","",一般男Ｄ!$E$19)</f>
        <v>…</v>
      </c>
      <c r="I10" s="125" t="str">
        <f>IF(一般男Ｄ!$E$20="","",一般男Ｄ!$E$20)</f>
        <v>…</v>
      </c>
      <c r="J10" s="124" t="str">
        <f>IF(一般男Ｄ!$F$19="","",一般男Ｄ!$F$19)</f>
        <v/>
      </c>
      <c r="K10" s="69">
        <v>7</v>
      </c>
      <c r="L10" s="70" t="str">
        <f>IF(ジュニアＡ男Ｄ!$B$19="","",ジュニアＡ男Ｄ!$B$19)</f>
        <v/>
      </c>
      <c r="M10" s="70" t="str">
        <f>IF(ジュニアＡ男Ｄ!$B$20="","",ジュニアＡ男Ｄ!$B$20)</f>
        <v/>
      </c>
      <c r="N10" s="70" t="str">
        <f>IF(ジュニアＡ男Ｄ!$C$19="","",ジュニアＡ男Ｄ!$C$19)</f>
        <v/>
      </c>
      <c r="O10" s="70" t="str">
        <f>IF(ジュニアＡ男Ｄ!$C$20="","",ジュニアＡ男Ｄ!$C$20)</f>
        <v/>
      </c>
      <c r="P10" s="70" t="str">
        <f>IF(ジュニアＡ男Ｄ!$D$19="","",ジュニアＡ男Ｄ!$D$19)</f>
        <v/>
      </c>
      <c r="Q10" s="70" t="str">
        <f>IF(ジュニアＡ男Ｄ!$D$20="","",ジュニアＡ男Ｄ!$D$20)</f>
        <v/>
      </c>
      <c r="R10" s="118" t="str">
        <f>IF(ジュニアＡ男Ｄ!$E$19="","",ジュニアＡ男Ｄ!$E$19)</f>
        <v>…</v>
      </c>
      <c r="S10" s="118" t="str">
        <f>IF(ジュニアＡ男Ｄ!$E$20="","",ジュニアＡ男Ｄ!$E$20)</f>
        <v>…</v>
      </c>
      <c r="T10" s="70" t="str">
        <f>IF(ジュニアＡ男Ｄ!$F$19="","",ジュニアＡ男Ｄ!$F$19)</f>
        <v/>
      </c>
      <c r="U10" s="67">
        <v>7</v>
      </c>
      <c r="V10" s="68" t="str">
        <f>IF(ジュニアＢ男Ｄ!$B$19="","",ジュニアＢ男Ｄ!$B$19)</f>
        <v/>
      </c>
      <c r="W10" s="68" t="str">
        <f>IF(ジュニアＢ男Ｄ!$B$20="","",ジュニアＢ男Ｄ!$B$20)</f>
        <v/>
      </c>
      <c r="X10" s="68" t="str">
        <f>IF(ジュニアＢ男Ｄ!$C$19="","",ジュニアＢ男Ｄ!$C$19)</f>
        <v/>
      </c>
      <c r="Y10" s="68" t="str">
        <f>IF(ジュニアＢ男Ｄ!$C$20="","",ジュニアＢ男Ｄ!$C$20)</f>
        <v/>
      </c>
      <c r="Z10" s="68" t="str">
        <f>IF(ジュニアＢ男Ｄ!$D$19="","",ジュニアＢ男Ｄ!$D$19)</f>
        <v/>
      </c>
      <c r="AA10" s="68" t="str">
        <f>IF(ジュニアＢ男Ｄ!$D$20="","",ジュニアＢ男Ｄ!$D$20)</f>
        <v/>
      </c>
      <c r="AB10" s="119" t="str">
        <f>IF(ジュニアＢ男Ｄ!$E$19="","",ジュニアＢ男Ｄ!$E$19)</f>
        <v>…</v>
      </c>
      <c r="AC10" s="119" t="str">
        <f>IF(ジュニアＢ男Ｄ!$E$20="","",ジュニアＢ男Ｄ!$E$20)</f>
        <v>…</v>
      </c>
      <c r="AD10" s="68" t="str">
        <f>IF(ジュニアＢ男Ｄ!$F$19="","",ジュニアＢ男Ｄ!$F$19)</f>
        <v/>
      </c>
      <c r="AE10" s="65">
        <v>7</v>
      </c>
      <c r="AF10" s="66" t="str">
        <f>IF(ジュニアＣ男Ｄ!$B$19="","",ジュニアＣ男Ｄ!$B$19)</f>
        <v/>
      </c>
      <c r="AG10" s="66" t="str">
        <f>IF(ジュニアＣ男Ｄ!$B$20="","",ジュニアＣ男Ｄ!$B$20)</f>
        <v/>
      </c>
      <c r="AH10" s="66" t="str">
        <f>IF(ジュニアＣ男Ｄ!$C$19="","",ジュニアＣ男Ｄ!$C$19)</f>
        <v/>
      </c>
      <c r="AI10" s="66" t="str">
        <f>IF(ジュニアＣ男Ｄ!$C$20="","",ジュニアＣ男Ｄ!$C$20)</f>
        <v/>
      </c>
      <c r="AJ10" s="66" t="str">
        <f>IF(ジュニアＣ男Ｄ!$D$19="","",ジュニアＣ男Ｄ!$D$19)</f>
        <v/>
      </c>
      <c r="AK10" s="66" t="str">
        <f>IF(ジュニアＣ男Ｄ!$D$20="","",ジュニアＣ男Ｄ!$D$20)</f>
        <v/>
      </c>
      <c r="AL10" s="120" t="str">
        <f>IF(ジュニアＣ男Ｄ!$E$19="","",ジュニアＣ男Ｄ!$E$19)</f>
        <v>…</v>
      </c>
      <c r="AM10" s="120" t="str">
        <f>IF(ジュニアＣ男Ｄ!$E$20="","",ジュニアＣ男Ｄ!$E$20)</f>
        <v>…</v>
      </c>
      <c r="AN10" s="66" t="str">
        <f>IF(ジュニアＣ男Ｄ!$F$19="","",ジュニアＣ男Ｄ!$F$19)</f>
        <v/>
      </c>
      <c r="AO10" s="63">
        <v>7</v>
      </c>
      <c r="AP10" s="64" t="str">
        <f>IF(ジュニアＤ男Ｄ!$B$19="","",ジュニアＤ男Ｄ!$B$19)</f>
        <v/>
      </c>
      <c r="AQ10" s="64" t="str">
        <f>IF(ジュニアＤ男Ｄ!$B$20="","",ジュニアＤ男Ｄ!$B$20)</f>
        <v/>
      </c>
      <c r="AR10" s="64" t="str">
        <f>IF(ジュニアＤ男Ｄ!$C$19="","",ジュニアＤ男Ｄ!$C$19)</f>
        <v/>
      </c>
      <c r="AS10" s="64" t="str">
        <f>IF(ジュニアＤ男Ｄ!$C$20="","",ジュニアＤ男Ｄ!$C$20)</f>
        <v/>
      </c>
      <c r="AT10" s="64" t="str">
        <f>IF(ジュニアＤ男Ｄ!$D$19="","",ジュニアＤ男Ｄ!$D$19)</f>
        <v/>
      </c>
      <c r="AU10" s="64" t="str">
        <f>IF(ジュニアＤ男Ｄ!$D$20="","",ジュニアＤ男Ｄ!$D$20)</f>
        <v/>
      </c>
      <c r="AV10" s="121" t="str">
        <f>IF(ジュニアＤ男Ｄ!$E$19="","",ジュニアＤ男Ｄ!$E$19)</f>
        <v>…</v>
      </c>
      <c r="AW10" s="121" t="str">
        <f>IF(ジュニアＤ男Ｄ!$E$20="","",ジュニアＤ男Ｄ!$E$20)</f>
        <v>…</v>
      </c>
      <c r="AX10" s="64" t="str">
        <f>IF(ジュニアＤ男Ｄ!$F$19="","",ジュニアＤ男Ｄ!$F$19)</f>
        <v/>
      </c>
      <c r="AY10" s="157">
        <v>7</v>
      </c>
      <c r="AZ10" s="159" t="str">
        <f>IF(一般男Ｄ!$B$19="","",一般男Ｄ!$B$19)</f>
        <v/>
      </c>
      <c r="BA10" s="159" t="str">
        <f>IF(一般男Ｄ!$B$20="","",一般男Ｄ!$B$20)</f>
        <v/>
      </c>
      <c r="BB10" s="159" t="str">
        <f>IF(一般男Ｄ!$C$19="","",一般男Ｄ!$C$19)</f>
        <v/>
      </c>
      <c r="BC10" s="159" t="str">
        <f>IF(一般男Ｄ!$C$20="","",一般男Ｄ!$C$20)</f>
        <v/>
      </c>
      <c r="BD10" s="159" t="str">
        <f>IF(一般男Ｄ!$D$19="","",一般男Ｄ!$D$19)</f>
        <v/>
      </c>
      <c r="BE10" s="159" t="str">
        <f>IF(一般男Ｄ!$D$20="","",一般男Ｄ!$D$20)</f>
        <v/>
      </c>
      <c r="BF10" s="160" t="str">
        <f>IF(一般男Ｄ!$E$19="","",一般男Ｄ!$E$19)</f>
        <v>…</v>
      </c>
      <c r="BG10" s="160" t="str">
        <f>IF(一般男Ｄ!$E$20="","",一般男Ｄ!$E$20)</f>
        <v>…</v>
      </c>
      <c r="BH10" s="159" t="str">
        <f>IF(一般男Ｄ!$F$19="","",一般男Ｄ!$F$19)</f>
        <v/>
      </c>
      <c r="BI10" s="126">
        <v>7</v>
      </c>
      <c r="BJ10" s="127" t="str">
        <f>IF(ジュニアＡ男Ｄ!$B$19="","",ジュニアＡ男Ｄ!$B$19)</f>
        <v/>
      </c>
      <c r="BK10" s="127" t="str">
        <f>IF(ジュニアＡ男Ｄ!$B$20="","",ジュニアＡ男Ｄ!$B$20)</f>
        <v/>
      </c>
      <c r="BL10" s="127" t="str">
        <f>IF(ジュニアＡ男Ｄ!$C$19="","",ジュニアＡ男Ｄ!$C$19)</f>
        <v/>
      </c>
      <c r="BM10" s="127" t="str">
        <f>IF(ジュニアＡ男Ｄ!$C$20="","",ジュニアＡ男Ｄ!$C$20)</f>
        <v/>
      </c>
      <c r="BN10" s="127" t="str">
        <f>IF(ジュニアＡ男Ｄ!$D$19="","",ジュニアＡ男Ｄ!$D$19)</f>
        <v/>
      </c>
      <c r="BO10" s="127" t="str">
        <f>IF(ジュニアＡ男Ｄ!$D$20="","",ジュニアＡ男Ｄ!$D$20)</f>
        <v/>
      </c>
      <c r="BP10" s="128" t="str">
        <f>IF(ジュニアＡ男Ｄ!$E$19="","",ジュニアＡ男Ｄ!$E$19)</f>
        <v>…</v>
      </c>
      <c r="BQ10" s="128" t="str">
        <f>IF(ジュニアＡ男Ｄ!$E$20="","",ジュニアＡ男Ｄ!$E$20)</f>
        <v>…</v>
      </c>
      <c r="BR10" s="127" t="str">
        <f>IF(ジュニアＡ男Ｄ!$F$19="","",ジュニアＡ男Ｄ!$F$19)</f>
        <v/>
      </c>
      <c r="BS10" s="69">
        <v>7</v>
      </c>
      <c r="BT10" s="70" t="str">
        <f>IF(ジュニアＢ女Ｄ!$B$19="","",ジュニアＢ女Ｄ!$B$19)</f>
        <v/>
      </c>
      <c r="BU10" s="70" t="str">
        <f>IF(ジュニアＢ女Ｄ!$B$20="","",ジュニアＢ女Ｄ!$B$20)</f>
        <v/>
      </c>
      <c r="BV10" s="70" t="str">
        <f>IF(ジュニアＢ女Ｄ!$C$19="","",ジュニアＢ女Ｄ!$C$19)</f>
        <v/>
      </c>
      <c r="BW10" s="70" t="str">
        <f>IF(ジュニアＢ女Ｄ!$C$20="","",ジュニアＢ女Ｄ!$C$20)</f>
        <v/>
      </c>
      <c r="BX10" s="70" t="str">
        <f>IF(ジュニアＢ女Ｄ!$D$19="","",ジュニアＢ女Ｄ!$D$19)</f>
        <v/>
      </c>
      <c r="BY10" s="70" t="str">
        <f>IF(ジュニアＢ女Ｄ!$D$20="","",ジュニアＢ女Ｄ!$D$20)</f>
        <v/>
      </c>
      <c r="BZ10" s="118" t="str">
        <f>IF(ジュニアＢ女Ｄ!$E$19="","",ジュニアＢ女Ｄ!$E$19)</f>
        <v>…</v>
      </c>
      <c r="CA10" s="118" t="str">
        <f>IF(ジュニアＢ女Ｄ!$E$20="","",ジュニアＢ女Ｄ!$E$20)</f>
        <v>…</v>
      </c>
      <c r="CB10" s="70" t="str">
        <f>IF(ジュニアＢ女Ｄ!$F$19="","",ジュニアＢ女Ｄ!$F$19)</f>
        <v/>
      </c>
      <c r="CC10" s="67">
        <v>7</v>
      </c>
      <c r="CD10" s="68" t="str">
        <f>IF(ジュニアＣ女Ｄ!$B$19="","",ジュニアＣ女Ｄ!$B$19)</f>
        <v/>
      </c>
      <c r="CE10" s="68" t="str">
        <f>IF(ジュニアＣ女Ｄ!$B$20="","",ジュニアＣ女Ｄ!$B$20)</f>
        <v/>
      </c>
      <c r="CF10" s="68" t="str">
        <f>IF(ジュニアＣ女Ｄ!$C$19="","",ジュニアＣ女Ｄ!$C$19)</f>
        <v/>
      </c>
      <c r="CG10" s="68" t="str">
        <f>IF(ジュニアＣ女Ｄ!$C$20="","",ジュニアＣ女Ｄ!$C$20)</f>
        <v/>
      </c>
      <c r="CH10" s="68" t="str">
        <f>IF(ジュニアＣ女Ｄ!$D$19="","",ジュニアＣ女Ｄ!$D$19)</f>
        <v/>
      </c>
      <c r="CI10" s="68" t="str">
        <f>IF(ジュニアＣ女Ｄ!$D$20="","",ジュニアＣ女Ｄ!$D$20)</f>
        <v/>
      </c>
      <c r="CJ10" s="119" t="str">
        <f>IF(ジュニアＣ女Ｄ!$E$19="","",ジュニアＣ女Ｄ!$E$19)</f>
        <v>…</v>
      </c>
      <c r="CK10" s="119" t="str">
        <f>IF(ジュニアＣ女Ｄ!$E$20="","",ジュニアＣ女Ｄ!$E$20)</f>
        <v>…</v>
      </c>
      <c r="CL10" s="68" t="str">
        <f>IF(ジュニアＣ女Ｄ!$F$19="","",ジュニアＣ女Ｄ!$F$19)</f>
        <v/>
      </c>
      <c r="CM10" s="65">
        <v>7</v>
      </c>
      <c r="CN10" s="66" t="str">
        <f>IF(ジュニアＤ女Ｄ!$B$19="","",ジュニアＤ女Ｄ!$B$19)</f>
        <v/>
      </c>
      <c r="CO10" s="66" t="str">
        <f>IF(ジュニアＤ女Ｄ!$B$20="","",ジュニアＤ女Ｄ!$B$20)</f>
        <v/>
      </c>
      <c r="CP10" s="66" t="str">
        <f>IF(ジュニアＤ女Ｄ!$C$19="","",ジュニアＤ女Ｄ!$C$19)</f>
        <v/>
      </c>
      <c r="CQ10" s="66" t="str">
        <f>IF(ジュニアＤ女Ｄ!$C$20="","",ジュニアＤ女Ｄ!$C$20)</f>
        <v/>
      </c>
      <c r="CR10" s="66" t="str">
        <f>IF(ジュニアＤ女Ｄ!$D$19="","",ジュニアＤ女Ｄ!$D$19)</f>
        <v/>
      </c>
      <c r="CS10" s="66" t="str">
        <f>IF(ジュニアＤ女Ｄ!$D$20="","",ジュニアＤ女Ｄ!$D$20)</f>
        <v/>
      </c>
      <c r="CT10" s="120" t="str">
        <f>IF(ジュニアＤ女Ｄ!$E$19="","",ジュニアＤ女Ｄ!$E$19)</f>
        <v>…</v>
      </c>
      <c r="CU10" s="120" t="str">
        <f>IF(ジュニアＤ女Ｄ!$E$20="","",ジュニアＤ女Ｄ!$E$20)</f>
        <v>…</v>
      </c>
      <c r="CV10" s="66" t="str">
        <f>IF(ジュニアＤ女Ｄ!$F$19="","",ジュニアＤ女Ｄ!$F$19)</f>
        <v/>
      </c>
      <c r="CW10" s="129">
        <v>7</v>
      </c>
      <c r="CX10" s="131" t="str">
        <f>IF(一般混合Ｄ!$B$20="","",一般混合Ｄ!$B$20)</f>
        <v/>
      </c>
      <c r="CY10" s="131" t="str">
        <f>IF(一般混合Ｄ!$B$20="","",一般混合Ｄ!$B$20)</f>
        <v/>
      </c>
      <c r="CZ10" s="131" t="str">
        <f>IF(一般混合Ｄ!$C$19="","",一般混合Ｄ!$C$19)</f>
        <v/>
      </c>
      <c r="DA10" s="131" t="str">
        <f>IF(一般混合Ｄ!$C$20="","",一般混合Ｄ!$C$20)</f>
        <v/>
      </c>
      <c r="DB10" s="131" t="str">
        <f>IF(一般混合Ｄ!$D$19="","",一般混合Ｄ!$D$19)</f>
        <v/>
      </c>
      <c r="DC10" s="131" t="str">
        <f>IF(一般混合Ｄ!$D$20="","",一般混合Ｄ!$D$20)</f>
        <v/>
      </c>
      <c r="DD10" s="132" t="str">
        <f>IF(一般混合Ｄ!$E$19="","",一般混合Ｄ!$E$19)</f>
        <v>…</v>
      </c>
      <c r="DE10" s="132" t="str">
        <f>IF(一般混合Ｄ!$E$20="","",一般混合Ｄ!$E$20)</f>
        <v>…</v>
      </c>
      <c r="DF10" s="131" t="str">
        <f>IF(一般混合Ｄ!$F$19="","",一般混合Ｄ!$F$19)</f>
        <v/>
      </c>
    </row>
    <row r="11" spans="1:110" ht="18.75" x14ac:dyDescent="0.15">
      <c r="A11" s="123">
        <v>8</v>
      </c>
      <c r="B11" s="124" t="str">
        <f>IF(一般男Ｄ!$B$21="","",一般男Ｄ!$B$21)</f>
        <v/>
      </c>
      <c r="C11" s="124" t="str">
        <f>IF(一般男Ｄ!$B$22="","",一般男Ｄ!$B$22)</f>
        <v/>
      </c>
      <c r="D11" s="124" t="str">
        <f>IF(一般男Ｄ!$C$21="","",一般男Ｄ!$C$21)</f>
        <v/>
      </c>
      <c r="E11" s="124" t="s">
        <v>162</v>
      </c>
      <c r="F11" s="124" t="str">
        <f>IF(一般男Ｄ!$D$21="","",一般男Ｄ!$D$21)</f>
        <v/>
      </c>
      <c r="G11" s="124" t="str">
        <f>IF(一般男Ｄ!$D$22="","",一般男Ｄ!$D$22)</f>
        <v/>
      </c>
      <c r="H11" s="125" t="str">
        <f>IF(一般男Ｄ!$E$21="","",一般男Ｄ!$E$21)</f>
        <v>…</v>
      </c>
      <c r="I11" s="125" t="str">
        <f>IF(一般男Ｄ!$E$22="","",一般男Ｄ!$E$22)</f>
        <v>…</v>
      </c>
      <c r="J11" s="124" t="str">
        <f>IF(一般男Ｄ!$F$21="","",一般男Ｄ!$F$21)</f>
        <v/>
      </c>
      <c r="K11" s="69">
        <v>8</v>
      </c>
      <c r="L11" s="70" t="str">
        <f>IF(ジュニアＡ男Ｄ!$B$21="","",ジュニアＡ男Ｄ!$B$21)</f>
        <v/>
      </c>
      <c r="M11" s="70" t="str">
        <f>IF(ジュニアＡ男Ｄ!$B$22="","",ジュニアＡ男Ｄ!$B$22)</f>
        <v/>
      </c>
      <c r="N11" s="70" t="str">
        <f>IF(ジュニアＡ男Ｄ!$C$21="","",ジュニアＡ男Ｄ!$C$21)</f>
        <v/>
      </c>
      <c r="O11" s="70" t="str">
        <f>IF(ジュニアＡ男Ｄ!$C$22="","",ジュニアＡ男Ｄ!$C$22)</f>
        <v/>
      </c>
      <c r="P11" s="70" t="str">
        <f>IF(ジュニアＡ男Ｄ!$D$21="","",ジュニアＡ男Ｄ!$D$21)</f>
        <v/>
      </c>
      <c r="Q11" s="70" t="str">
        <f>IF(ジュニアＡ男Ｄ!$D$22="","",ジュニアＡ男Ｄ!$D$22)</f>
        <v/>
      </c>
      <c r="R11" s="118" t="str">
        <f>IF(ジュニアＡ男Ｄ!$E$21="","",ジュニアＡ男Ｄ!$E$21)</f>
        <v>…</v>
      </c>
      <c r="S11" s="118" t="str">
        <f>IF(ジュニアＡ男Ｄ!$E$22="","",ジュニアＡ男Ｄ!$E$22)</f>
        <v>…</v>
      </c>
      <c r="T11" s="70" t="str">
        <f>IF(ジュニアＡ男Ｄ!$F$21="","",ジュニアＡ男Ｄ!$F$21)</f>
        <v/>
      </c>
      <c r="U11" s="67">
        <v>8</v>
      </c>
      <c r="V11" s="68" t="str">
        <f>IF(ジュニアＢ男Ｄ!$B$21="","",ジュニアＢ男Ｄ!$B$21)</f>
        <v/>
      </c>
      <c r="W11" s="68" t="str">
        <f>IF(ジュニアＢ男Ｄ!$B$22="","",ジュニアＢ男Ｄ!$B$22)</f>
        <v/>
      </c>
      <c r="X11" s="68" t="str">
        <f>IF(ジュニアＢ男Ｄ!$C$21="","",ジュニアＢ男Ｄ!$C$21)</f>
        <v/>
      </c>
      <c r="Y11" s="68" t="str">
        <f>IF(ジュニアＢ男Ｄ!$C$22="","",ジュニアＢ男Ｄ!$C$22)</f>
        <v/>
      </c>
      <c r="Z11" s="68" t="str">
        <f>IF(ジュニアＢ男Ｄ!$D$21="","",ジュニアＢ男Ｄ!$D$21)</f>
        <v/>
      </c>
      <c r="AA11" s="68" t="str">
        <f>IF(ジュニアＢ男Ｄ!$D$22="","",ジュニアＢ男Ｄ!$D$22)</f>
        <v/>
      </c>
      <c r="AB11" s="119" t="str">
        <f>IF(ジュニアＢ男Ｄ!$E$21="","",ジュニアＢ男Ｄ!$E$21)</f>
        <v>…</v>
      </c>
      <c r="AC11" s="119" t="str">
        <f>IF(ジュニアＢ男Ｄ!$E$22="","",ジュニアＢ男Ｄ!$E$22)</f>
        <v>…</v>
      </c>
      <c r="AD11" s="68" t="str">
        <f>IF(ジュニアＢ男Ｄ!$F$21="","",ジュニアＢ男Ｄ!$F$21)</f>
        <v/>
      </c>
      <c r="AE11" s="65">
        <v>8</v>
      </c>
      <c r="AF11" s="66" t="str">
        <f>IF(ジュニアＣ男Ｄ!$B$21="","",ジュニアＣ男Ｄ!$B$21)</f>
        <v/>
      </c>
      <c r="AG11" s="66" t="str">
        <f>IF(ジュニアＣ男Ｄ!$B$22="","",ジュニアＣ男Ｄ!$B$22)</f>
        <v/>
      </c>
      <c r="AH11" s="66" t="str">
        <f>IF(ジュニアＣ男Ｄ!$C$21="","",ジュニアＣ男Ｄ!$C$21)</f>
        <v/>
      </c>
      <c r="AI11" s="66" t="str">
        <f>IF(ジュニアＣ男Ｄ!$C$22="","",ジュニアＣ男Ｄ!$C$22)</f>
        <v/>
      </c>
      <c r="AJ11" s="66" t="str">
        <f>IF(ジュニアＣ男Ｄ!$D$21="","",ジュニアＣ男Ｄ!$D$21)</f>
        <v/>
      </c>
      <c r="AK11" s="66" t="str">
        <f>IF(ジュニアＣ男Ｄ!$D$22="","",ジュニアＣ男Ｄ!$D$22)</f>
        <v/>
      </c>
      <c r="AL11" s="120" t="str">
        <f>IF(ジュニアＣ男Ｄ!$E$21="","",ジュニアＣ男Ｄ!$E$21)</f>
        <v>…</v>
      </c>
      <c r="AM11" s="120" t="str">
        <f>IF(ジュニアＣ男Ｄ!$E$22="","",ジュニアＣ男Ｄ!$E$22)</f>
        <v>…</v>
      </c>
      <c r="AN11" s="66" t="str">
        <f>IF(ジュニアＣ男Ｄ!$F$21="","",ジュニアＣ男Ｄ!$F$21)</f>
        <v/>
      </c>
      <c r="AO11" s="63">
        <v>8</v>
      </c>
      <c r="AP11" s="64" t="str">
        <f>IF(ジュニアＤ男Ｄ!$B$21="","",ジュニアＤ男Ｄ!$B$21)</f>
        <v/>
      </c>
      <c r="AQ11" s="64" t="str">
        <f>IF(ジュニアＤ男Ｄ!$B$22="","",ジュニアＤ男Ｄ!$B$22)</f>
        <v/>
      </c>
      <c r="AR11" s="64" t="str">
        <f>IF(ジュニアＤ男Ｄ!$C$21="","",ジュニアＤ男Ｄ!$C$21)</f>
        <v/>
      </c>
      <c r="AS11" s="64" t="str">
        <f>IF(ジュニアＤ男Ｄ!$C$22="","",ジュニアＤ男Ｄ!$C$22)</f>
        <v/>
      </c>
      <c r="AT11" s="64" t="str">
        <f>IF(ジュニアＤ男Ｄ!$D$21="","",ジュニアＤ男Ｄ!$D$21)</f>
        <v/>
      </c>
      <c r="AU11" s="64" t="str">
        <f>IF(ジュニアＤ男Ｄ!$D$22="","",ジュニアＤ男Ｄ!$D$22)</f>
        <v/>
      </c>
      <c r="AV11" s="121" t="str">
        <f>IF(ジュニアＤ男Ｄ!$E$21="","",ジュニアＤ男Ｄ!$E$21)</f>
        <v>…</v>
      </c>
      <c r="AW11" s="121" t="str">
        <f>IF(ジュニアＤ男Ｄ!$E$22="","",ジュニアＤ男Ｄ!$E$22)</f>
        <v>…</v>
      </c>
      <c r="AX11" s="64" t="str">
        <f>IF(ジュニアＤ男Ｄ!$F$21="","",ジュニアＤ男Ｄ!$F$21)</f>
        <v/>
      </c>
      <c r="AY11" s="157">
        <v>8</v>
      </c>
      <c r="AZ11" s="159" t="str">
        <f>IF(一般男Ｄ!$B$21="","",一般男Ｄ!$B$21)</f>
        <v/>
      </c>
      <c r="BA11" s="159" t="str">
        <f>IF(一般男Ｄ!$B$22="","",一般男Ｄ!$B$22)</f>
        <v/>
      </c>
      <c r="BB11" s="159" t="str">
        <f>IF(一般男Ｄ!$C$21="","",一般男Ｄ!$C$21)</f>
        <v/>
      </c>
      <c r="BC11" s="159" t="str">
        <f>IF(一般男Ｄ!$C$22="","",一般男Ｄ!$C$22)</f>
        <v/>
      </c>
      <c r="BD11" s="159" t="str">
        <f>IF(一般男Ｄ!$D$21="","",一般男Ｄ!$D$21)</f>
        <v/>
      </c>
      <c r="BE11" s="159" t="str">
        <f>IF(一般男Ｄ!$D$22="","",一般男Ｄ!$D$22)</f>
        <v/>
      </c>
      <c r="BF11" s="160" t="str">
        <f>IF(一般男Ｄ!$E$21="","",一般男Ｄ!$E$21)</f>
        <v>…</v>
      </c>
      <c r="BG11" s="160" t="str">
        <f>IF(一般男Ｄ!$E$22="","",一般男Ｄ!$E$22)</f>
        <v>…</v>
      </c>
      <c r="BH11" s="159" t="str">
        <f>IF(一般男Ｄ!$F$21="","",一般男Ｄ!$F$21)</f>
        <v/>
      </c>
      <c r="BI11" s="126">
        <v>8</v>
      </c>
      <c r="BJ11" s="127" t="str">
        <f>IF(ジュニアＡ男Ｄ!$B$21="","",ジュニアＡ男Ｄ!$B$21)</f>
        <v/>
      </c>
      <c r="BK11" s="127" t="str">
        <f>IF(ジュニアＡ男Ｄ!$B$22="","",ジュニアＡ男Ｄ!$B$22)</f>
        <v/>
      </c>
      <c r="BL11" s="127" t="str">
        <f>IF(ジュニアＡ男Ｄ!$C$21="","",ジュニアＡ男Ｄ!$C$21)</f>
        <v/>
      </c>
      <c r="BM11" s="127" t="str">
        <f>IF(ジュニアＡ男Ｄ!$C$22="","",ジュニアＡ男Ｄ!$C$22)</f>
        <v/>
      </c>
      <c r="BN11" s="127" t="str">
        <f>IF(ジュニアＡ男Ｄ!$D$21="","",ジュニアＡ男Ｄ!$D$21)</f>
        <v/>
      </c>
      <c r="BO11" s="127" t="str">
        <f>IF(ジュニアＡ男Ｄ!$D$22="","",ジュニアＡ男Ｄ!$D$22)</f>
        <v/>
      </c>
      <c r="BP11" s="128" t="str">
        <f>IF(ジュニアＡ男Ｄ!$E$21="","",ジュニアＡ男Ｄ!$E$21)</f>
        <v>…</v>
      </c>
      <c r="BQ11" s="128" t="str">
        <f>IF(ジュニアＡ男Ｄ!$E$22="","",ジュニアＡ男Ｄ!$E$22)</f>
        <v>…</v>
      </c>
      <c r="BR11" s="127" t="str">
        <f>IF(ジュニアＡ男Ｄ!$F$21="","",ジュニアＡ男Ｄ!$F$21)</f>
        <v/>
      </c>
      <c r="BS11" s="69">
        <v>8</v>
      </c>
      <c r="BT11" s="70" t="str">
        <f>IF(ジュニアＢ女Ｄ!$B$21="","",ジュニアＢ女Ｄ!$B$21)</f>
        <v/>
      </c>
      <c r="BU11" s="70" t="str">
        <f>IF(ジュニアＢ女Ｄ!$B$22="","",ジュニアＢ女Ｄ!$B$22)</f>
        <v/>
      </c>
      <c r="BV11" s="70" t="str">
        <f>IF(ジュニアＢ女Ｄ!$C$21="","",ジュニアＢ女Ｄ!$C$21)</f>
        <v/>
      </c>
      <c r="BW11" s="70" t="str">
        <f>IF(ジュニアＢ女Ｄ!$C$22="","",ジュニアＢ女Ｄ!$C$22)</f>
        <v/>
      </c>
      <c r="BX11" s="70" t="str">
        <f>IF(ジュニアＢ女Ｄ!$D$21="","",ジュニアＢ女Ｄ!$D$21)</f>
        <v/>
      </c>
      <c r="BY11" s="70" t="str">
        <f>IF(ジュニアＢ女Ｄ!$D$22="","",ジュニアＢ女Ｄ!$D$22)</f>
        <v/>
      </c>
      <c r="BZ11" s="118" t="str">
        <f>IF(ジュニアＢ女Ｄ!$E$21="","",ジュニアＢ女Ｄ!$E$21)</f>
        <v>…</v>
      </c>
      <c r="CA11" s="118" t="str">
        <f>IF(ジュニアＢ女Ｄ!$E$22="","",ジュニアＢ女Ｄ!$E$22)</f>
        <v>…</v>
      </c>
      <c r="CB11" s="70" t="str">
        <f>IF(ジュニアＢ女Ｄ!$F$21="","",ジュニアＢ女Ｄ!$F$21)</f>
        <v/>
      </c>
      <c r="CC11" s="67">
        <v>8</v>
      </c>
      <c r="CD11" s="68" t="str">
        <f>IF(ジュニアＣ女Ｄ!$B$21="","",ジュニアＣ女Ｄ!$B$21)</f>
        <v/>
      </c>
      <c r="CE11" s="68" t="str">
        <f>IF(ジュニアＣ女Ｄ!$B$22="","",ジュニアＣ女Ｄ!$B$22)</f>
        <v/>
      </c>
      <c r="CF11" s="68" t="str">
        <f>IF(ジュニアＣ女Ｄ!$C$21="","",ジュニアＣ女Ｄ!$C$21)</f>
        <v/>
      </c>
      <c r="CG11" s="68" t="str">
        <f>IF(ジュニアＣ女Ｄ!$C$22="","",ジュニアＣ女Ｄ!$C$22)</f>
        <v/>
      </c>
      <c r="CH11" s="68" t="str">
        <f>IF(ジュニアＣ女Ｄ!$D$21="","",ジュニアＣ女Ｄ!$D$21)</f>
        <v/>
      </c>
      <c r="CI11" s="68" t="str">
        <f>IF(ジュニアＣ女Ｄ!$D$22="","",ジュニアＣ女Ｄ!$D$22)</f>
        <v/>
      </c>
      <c r="CJ11" s="119" t="str">
        <f>IF(ジュニアＣ女Ｄ!$E$21="","",ジュニアＣ女Ｄ!$E$21)</f>
        <v>…</v>
      </c>
      <c r="CK11" s="119" t="str">
        <f>IF(ジュニアＣ女Ｄ!$E$22="","",ジュニアＣ女Ｄ!$E$22)</f>
        <v>…</v>
      </c>
      <c r="CL11" s="68" t="str">
        <f>IF(ジュニアＣ女Ｄ!$F$21="","",ジュニアＣ女Ｄ!$F$21)</f>
        <v/>
      </c>
      <c r="CM11" s="65">
        <v>8</v>
      </c>
      <c r="CN11" s="66" t="str">
        <f>IF(ジュニアＤ女Ｄ!$B$21="","",ジュニアＤ女Ｄ!$B$21)</f>
        <v/>
      </c>
      <c r="CO11" s="66" t="str">
        <f>IF(ジュニアＤ女Ｄ!$B$22="","",ジュニアＤ女Ｄ!$B$22)</f>
        <v/>
      </c>
      <c r="CP11" s="66" t="str">
        <f>IF(ジュニアＤ女Ｄ!$C$21="","",ジュニアＤ女Ｄ!$C$21)</f>
        <v/>
      </c>
      <c r="CQ11" s="66" t="str">
        <f>IF(ジュニアＤ女Ｄ!$C$22="","",ジュニアＤ女Ｄ!$C$22)</f>
        <v/>
      </c>
      <c r="CR11" s="66" t="str">
        <f>IF(ジュニアＤ女Ｄ!$D$21="","",ジュニアＤ女Ｄ!$D$21)</f>
        <v/>
      </c>
      <c r="CS11" s="66" t="str">
        <f>IF(ジュニアＤ女Ｄ!$D$22="","",ジュニアＤ女Ｄ!$D$22)</f>
        <v/>
      </c>
      <c r="CT11" s="120" t="str">
        <f>IF(ジュニアＤ女Ｄ!$E$21="","",ジュニアＤ女Ｄ!$E$21)</f>
        <v>…</v>
      </c>
      <c r="CU11" s="120" t="str">
        <f>IF(ジュニアＤ女Ｄ!$E$22="","",ジュニアＤ女Ｄ!$E$22)</f>
        <v>…</v>
      </c>
      <c r="CV11" s="66" t="str">
        <f>IF(ジュニアＤ女Ｄ!$F$21="","",ジュニアＤ女Ｄ!$F$21)</f>
        <v/>
      </c>
      <c r="CW11" s="129">
        <v>8</v>
      </c>
      <c r="CX11" s="131" t="str">
        <f>IF(一般混合Ｄ!$B$22="","",一般混合Ｄ!$B$22)</f>
        <v/>
      </c>
      <c r="CY11" s="131" t="str">
        <f>IF(一般混合Ｄ!$B$22="","",一般混合Ｄ!$B$22)</f>
        <v/>
      </c>
      <c r="CZ11" s="131" t="str">
        <f>IF(一般混合Ｄ!$C$21="","",一般混合Ｄ!$C$21)</f>
        <v/>
      </c>
      <c r="DA11" s="131" t="str">
        <f>IF(一般混合Ｄ!$C$22="","",一般混合Ｄ!$C$22)</f>
        <v/>
      </c>
      <c r="DB11" s="131" t="str">
        <f>IF(一般混合Ｄ!$D$21="","",一般混合Ｄ!$D$21)</f>
        <v/>
      </c>
      <c r="DC11" s="131" t="str">
        <f>IF(一般混合Ｄ!$D$22="","",一般混合Ｄ!$D$22)</f>
        <v/>
      </c>
      <c r="DD11" s="132" t="str">
        <f>IF(一般混合Ｄ!$E$21="","",一般混合Ｄ!$E$21)</f>
        <v>…</v>
      </c>
      <c r="DE11" s="132" t="str">
        <f>IF(一般混合Ｄ!$E$22="","",一般混合Ｄ!$E$22)</f>
        <v>…</v>
      </c>
      <c r="DF11" s="131" t="str">
        <f>IF(一般混合Ｄ!$F$21="","",一般混合Ｄ!$F$21)</f>
        <v/>
      </c>
    </row>
    <row r="12" spans="1:110" ht="18.75" x14ac:dyDescent="0.15">
      <c r="A12" s="123">
        <v>9</v>
      </c>
      <c r="B12" s="124" t="str">
        <f>IF(一般男Ｄ!$B$23="","",一般男Ｄ!$B$23)</f>
        <v/>
      </c>
      <c r="C12" s="124" t="str">
        <f>IF(一般男Ｄ!$B$24="","",一般男Ｄ!$B$24)</f>
        <v/>
      </c>
      <c r="D12" s="124" t="str">
        <f>IF(一般男Ｄ!$C$23="","",一般男Ｄ!$C$23)</f>
        <v/>
      </c>
      <c r="E12" s="124" t="s">
        <v>162</v>
      </c>
      <c r="F12" s="124" t="str">
        <f>IF(一般男Ｄ!$D$23="","",一般男Ｄ!$D$23)</f>
        <v/>
      </c>
      <c r="G12" s="124" t="str">
        <f>IF(一般男Ｄ!$D$24="","",一般男Ｄ!$D$24)</f>
        <v/>
      </c>
      <c r="H12" s="125" t="str">
        <f>IF(一般男Ｄ!$E$23="","",一般男Ｄ!$E$23)</f>
        <v>…</v>
      </c>
      <c r="I12" s="125" t="str">
        <f>IF(一般男Ｄ!$E$24="","",一般男Ｄ!$E$24)</f>
        <v>…</v>
      </c>
      <c r="J12" s="124" t="str">
        <f>IF(一般男Ｄ!$F$23="","",一般男Ｄ!$F$23)</f>
        <v/>
      </c>
      <c r="K12" s="69">
        <v>9</v>
      </c>
      <c r="L12" s="70" t="str">
        <f>IF(ジュニアＡ男Ｄ!$B$23="","",ジュニアＡ男Ｄ!$B$23)</f>
        <v/>
      </c>
      <c r="M12" s="70" t="str">
        <f>IF(ジュニアＡ男Ｄ!$B$24="","",ジュニアＡ男Ｄ!$B$24)</f>
        <v/>
      </c>
      <c r="N12" s="70" t="str">
        <f>IF(ジュニアＡ男Ｄ!$C$23="","",ジュニアＡ男Ｄ!$C$23)</f>
        <v/>
      </c>
      <c r="O12" s="70" t="str">
        <f>IF(ジュニアＡ男Ｄ!$C$24="","",ジュニアＡ男Ｄ!$C$24)</f>
        <v/>
      </c>
      <c r="P12" s="70" t="str">
        <f>IF(ジュニアＡ男Ｄ!$D$23="","",ジュニアＡ男Ｄ!$D$23)</f>
        <v/>
      </c>
      <c r="Q12" s="70" t="str">
        <f>IF(ジュニアＡ男Ｄ!$D$24="","",ジュニアＡ男Ｄ!$D$24)</f>
        <v/>
      </c>
      <c r="R12" s="118" t="str">
        <f>IF(ジュニアＡ男Ｄ!$E$23="","",ジュニアＡ男Ｄ!$E$23)</f>
        <v>…</v>
      </c>
      <c r="S12" s="118" t="str">
        <f>IF(ジュニアＡ男Ｄ!$E$24="","",ジュニアＡ男Ｄ!$E$24)</f>
        <v>…</v>
      </c>
      <c r="T12" s="70" t="str">
        <f>IF(ジュニアＡ男Ｄ!$F$23="","",ジュニアＡ男Ｄ!$F$23)</f>
        <v/>
      </c>
      <c r="U12" s="67">
        <v>9</v>
      </c>
      <c r="V12" s="68" t="str">
        <f>IF(ジュニアＢ男Ｄ!$B$23="","",ジュニアＢ男Ｄ!$B$23)</f>
        <v/>
      </c>
      <c r="W12" s="68" t="str">
        <f>IF(ジュニアＢ男Ｄ!$B$24="","",ジュニアＢ男Ｄ!$B$24)</f>
        <v/>
      </c>
      <c r="X12" s="68" t="str">
        <f>IF(ジュニアＢ男Ｄ!$C$23="","",ジュニアＢ男Ｄ!$C$23)</f>
        <v/>
      </c>
      <c r="Y12" s="68" t="str">
        <f>IF(ジュニアＢ男Ｄ!$C$24="","",ジュニアＢ男Ｄ!$C$24)</f>
        <v/>
      </c>
      <c r="Z12" s="68" t="str">
        <f>IF(ジュニアＢ男Ｄ!$D$23="","",ジュニアＢ男Ｄ!$D$23)</f>
        <v/>
      </c>
      <c r="AA12" s="68" t="str">
        <f>IF(ジュニアＢ男Ｄ!$D$24="","",ジュニアＢ男Ｄ!$D$24)</f>
        <v/>
      </c>
      <c r="AB12" s="119" t="str">
        <f>IF(ジュニアＢ男Ｄ!$E$23="","",ジュニアＢ男Ｄ!$E$23)</f>
        <v>…</v>
      </c>
      <c r="AC12" s="119" t="str">
        <f>IF(ジュニアＢ男Ｄ!$E$24="","",ジュニアＢ男Ｄ!$E$24)</f>
        <v>…</v>
      </c>
      <c r="AD12" s="68" t="str">
        <f>IF(ジュニアＢ男Ｄ!$F$23="","",ジュニアＢ男Ｄ!$F$23)</f>
        <v/>
      </c>
      <c r="AE12" s="65">
        <v>9</v>
      </c>
      <c r="AF12" s="66" t="str">
        <f>IF(ジュニアＣ男Ｄ!$B$23="","",ジュニアＣ男Ｄ!$B$23)</f>
        <v/>
      </c>
      <c r="AG12" s="66" t="str">
        <f>IF(ジュニアＣ男Ｄ!$B$24="","",ジュニアＣ男Ｄ!$B$24)</f>
        <v/>
      </c>
      <c r="AH12" s="66" t="str">
        <f>IF(ジュニアＣ男Ｄ!$C$23="","",ジュニアＣ男Ｄ!$C$23)</f>
        <v/>
      </c>
      <c r="AI12" s="66" t="str">
        <f>IF(ジュニアＣ男Ｄ!$C$24="","",ジュニアＣ男Ｄ!$C$24)</f>
        <v/>
      </c>
      <c r="AJ12" s="66" t="str">
        <f>IF(ジュニアＣ男Ｄ!$D$23="","",ジュニアＣ男Ｄ!$D$23)</f>
        <v/>
      </c>
      <c r="AK12" s="66" t="str">
        <f>IF(ジュニアＣ男Ｄ!$D$24="","",ジュニアＣ男Ｄ!$D$24)</f>
        <v/>
      </c>
      <c r="AL12" s="120" t="str">
        <f>IF(ジュニアＣ男Ｄ!$E$23="","",ジュニアＣ男Ｄ!$E$23)</f>
        <v>…</v>
      </c>
      <c r="AM12" s="120" t="str">
        <f>IF(ジュニアＣ男Ｄ!$E$24="","",ジュニアＣ男Ｄ!$E$24)</f>
        <v>…</v>
      </c>
      <c r="AN12" s="66" t="str">
        <f>IF(ジュニアＣ男Ｄ!$F$23="","",ジュニアＣ男Ｄ!$F$23)</f>
        <v/>
      </c>
      <c r="AO12" s="63">
        <v>9</v>
      </c>
      <c r="AP12" s="64" t="str">
        <f>IF(ジュニアＤ男Ｄ!$B$23="","",ジュニアＤ男Ｄ!$B$23)</f>
        <v/>
      </c>
      <c r="AQ12" s="64" t="str">
        <f>IF(ジュニアＤ男Ｄ!$B$24="","",ジュニアＤ男Ｄ!$B$24)</f>
        <v/>
      </c>
      <c r="AR12" s="64" t="str">
        <f>IF(ジュニアＤ男Ｄ!$C$23="","",ジュニアＤ男Ｄ!$C$23)</f>
        <v/>
      </c>
      <c r="AS12" s="64" t="str">
        <f>IF(ジュニアＤ男Ｄ!$C$24="","",ジュニアＤ男Ｄ!$C$24)</f>
        <v/>
      </c>
      <c r="AT12" s="64" t="str">
        <f>IF(ジュニアＤ男Ｄ!$D$23="","",ジュニアＤ男Ｄ!$D$23)</f>
        <v/>
      </c>
      <c r="AU12" s="64" t="str">
        <f>IF(ジュニアＤ男Ｄ!$D$24="","",ジュニアＤ男Ｄ!$D$24)</f>
        <v/>
      </c>
      <c r="AV12" s="121" t="str">
        <f>IF(ジュニアＤ男Ｄ!$E$23="","",ジュニアＤ男Ｄ!$E$23)</f>
        <v>…</v>
      </c>
      <c r="AW12" s="121" t="str">
        <f>IF(ジュニアＤ男Ｄ!$E$24="","",ジュニアＤ男Ｄ!$E$24)</f>
        <v>…</v>
      </c>
      <c r="AX12" s="64" t="str">
        <f>IF(ジュニアＤ男Ｄ!$F$23="","",ジュニアＤ男Ｄ!$F$23)</f>
        <v/>
      </c>
      <c r="AY12" s="157">
        <v>9</v>
      </c>
      <c r="AZ12" s="159" t="str">
        <f>IF(一般男Ｄ!$B$23="","",一般男Ｄ!$B$23)</f>
        <v/>
      </c>
      <c r="BA12" s="159" t="str">
        <f>IF(一般男Ｄ!$B$24="","",一般男Ｄ!$B$24)</f>
        <v/>
      </c>
      <c r="BB12" s="159" t="str">
        <f>IF(一般男Ｄ!$C$23="","",一般男Ｄ!$C$23)</f>
        <v/>
      </c>
      <c r="BC12" s="159" t="str">
        <f>IF(一般男Ｄ!$C$24="","",一般男Ｄ!$C$24)</f>
        <v/>
      </c>
      <c r="BD12" s="159" t="str">
        <f>IF(一般男Ｄ!$D$23="","",一般男Ｄ!$D$23)</f>
        <v/>
      </c>
      <c r="BE12" s="159" t="str">
        <f>IF(一般男Ｄ!$D$24="","",一般男Ｄ!$D$24)</f>
        <v/>
      </c>
      <c r="BF12" s="160" t="str">
        <f>IF(一般男Ｄ!$E$23="","",一般男Ｄ!$E$23)</f>
        <v>…</v>
      </c>
      <c r="BG12" s="160" t="str">
        <f>IF(一般男Ｄ!$E$24="","",一般男Ｄ!$E$24)</f>
        <v>…</v>
      </c>
      <c r="BH12" s="159" t="str">
        <f>IF(一般男Ｄ!$F$23="","",一般男Ｄ!$F$23)</f>
        <v/>
      </c>
      <c r="BI12" s="126">
        <v>9</v>
      </c>
      <c r="BJ12" s="127" t="str">
        <f>IF(ジュニアＡ男Ｄ!$B$23="","",ジュニアＡ男Ｄ!$B$23)</f>
        <v/>
      </c>
      <c r="BK12" s="127" t="str">
        <f>IF(ジュニアＡ男Ｄ!$B$24="","",ジュニアＡ男Ｄ!$B$24)</f>
        <v/>
      </c>
      <c r="BL12" s="127" t="str">
        <f>IF(ジュニアＡ男Ｄ!$C$23="","",ジュニアＡ男Ｄ!$C$23)</f>
        <v/>
      </c>
      <c r="BM12" s="127" t="str">
        <f>IF(ジュニアＡ男Ｄ!$C$24="","",ジュニアＡ男Ｄ!$C$24)</f>
        <v/>
      </c>
      <c r="BN12" s="127" t="str">
        <f>IF(ジュニアＡ男Ｄ!$D$23="","",ジュニアＡ男Ｄ!$D$23)</f>
        <v/>
      </c>
      <c r="BO12" s="127" t="str">
        <f>IF(ジュニアＡ男Ｄ!$D$24="","",ジュニアＡ男Ｄ!$D$24)</f>
        <v/>
      </c>
      <c r="BP12" s="128" t="str">
        <f>IF(ジュニアＡ男Ｄ!$E$23="","",ジュニアＡ男Ｄ!$E$23)</f>
        <v>…</v>
      </c>
      <c r="BQ12" s="128" t="str">
        <f>IF(ジュニアＡ男Ｄ!$E$24="","",ジュニアＡ男Ｄ!$E$24)</f>
        <v>…</v>
      </c>
      <c r="BR12" s="127" t="str">
        <f>IF(ジュニアＡ男Ｄ!$F$23="","",ジュニアＡ男Ｄ!$F$23)</f>
        <v/>
      </c>
      <c r="BS12" s="69">
        <v>9</v>
      </c>
      <c r="BT12" s="70" t="str">
        <f>IF(ジュニアＢ女Ｄ!$B$23="","",ジュニアＢ女Ｄ!$B$23)</f>
        <v/>
      </c>
      <c r="BU12" s="70" t="str">
        <f>IF(ジュニアＢ女Ｄ!$B$24="","",ジュニアＢ女Ｄ!$B$24)</f>
        <v/>
      </c>
      <c r="BV12" s="70" t="str">
        <f>IF(ジュニアＢ女Ｄ!$C$23="","",ジュニアＢ女Ｄ!$C$23)</f>
        <v/>
      </c>
      <c r="BW12" s="70" t="str">
        <f>IF(ジュニアＢ女Ｄ!$C$24="","",ジュニアＢ女Ｄ!$C$24)</f>
        <v/>
      </c>
      <c r="BX12" s="70" t="str">
        <f>IF(ジュニアＢ女Ｄ!$D$23="","",ジュニアＢ女Ｄ!$D$23)</f>
        <v/>
      </c>
      <c r="BY12" s="70" t="str">
        <f>IF(ジュニアＢ女Ｄ!$D$24="","",ジュニアＢ女Ｄ!$D$24)</f>
        <v/>
      </c>
      <c r="BZ12" s="118" t="str">
        <f>IF(ジュニアＢ女Ｄ!$E$23="","",ジュニアＢ女Ｄ!$E$23)</f>
        <v>…</v>
      </c>
      <c r="CA12" s="118" t="str">
        <f>IF(ジュニアＢ女Ｄ!$E$24="","",ジュニアＢ女Ｄ!$E$24)</f>
        <v>…</v>
      </c>
      <c r="CB12" s="70" t="str">
        <f>IF(ジュニアＢ女Ｄ!$F$23="","",ジュニアＢ女Ｄ!$F$23)</f>
        <v/>
      </c>
      <c r="CC12" s="67">
        <v>9</v>
      </c>
      <c r="CD12" s="68" t="str">
        <f>IF(ジュニアＣ女Ｄ!$B$23="","",ジュニアＣ女Ｄ!$B$23)</f>
        <v/>
      </c>
      <c r="CE12" s="68" t="str">
        <f>IF(ジュニアＣ女Ｄ!$B$24="","",ジュニアＣ女Ｄ!$B$24)</f>
        <v/>
      </c>
      <c r="CF12" s="68" t="str">
        <f>IF(ジュニアＣ女Ｄ!$C$23="","",ジュニアＣ女Ｄ!$C$23)</f>
        <v/>
      </c>
      <c r="CG12" s="68" t="str">
        <f>IF(ジュニアＣ女Ｄ!$C$24="","",ジュニアＣ女Ｄ!$C$24)</f>
        <v/>
      </c>
      <c r="CH12" s="68" t="str">
        <f>IF(ジュニアＣ女Ｄ!$D$23="","",ジュニアＣ女Ｄ!$D$23)</f>
        <v/>
      </c>
      <c r="CI12" s="68" t="str">
        <f>IF(ジュニアＣ女Ｄ!$D$24="","",ジュニアＣ女Ｄ!$D$24)</f>
        <v/>
      </c>
      <c r="CJ12" s="119" t="str">
        <f>IF(ジュニアＣ女Ｄ!$E$23="","",ジュニアＣ女Ｄ!$E$23)</f>
        <v>…</v>
      </c>
      <c r="CK12" s="119" t="str">
        <f>IF(ジュニアＣ女Ｄ!$E$24="","",ジュニアＣ女Ｄ!$E$24)</f>
        <v>…</v>
      </c>
      <c r="CL12" s="68" t="str">
        <f>IF(ジュニアＣ女Ｄ!$F$23="","",ジュニアＣ女Ｄ!$F$23)</f>
        <v/>
      </c>
      <c r="CM12" s="65">
        <v>9</v>
      </c>
      <c r="CN12" s="66" t="str">
        <f>IF(ジュニアＤ女Ｄ!$B$23="","",ジュニアＤ女Ｄ!$B$23)</f>
        <v/>
      </c>
      <c r="CO12" s="66" t="str">
        <f>IF(ジュニアＤ女Ｄ!$B$24="","",ジュニアＤ女Ｄ!$B$24)</f>
        <v/>
      </c>
      <c r="CP12" s="66" t="str">
        <f>IF(ジュニアＤ女Ｄ!$C$23="","",ジュニアＤ女Ｄ!$C$23)</f>
        <v/>
      </c>
      <c r="CQ12" s="66" t="str">
        <f>IF(ジュニアＤ女Ｄ!$C$24="","",ジュニアＤ女Ｄ!$C$24)</f>
        <v/>
      </c>
      <c r="CR12" s="66" t="str">
        <f>IF(ジュニアＤ女Ｄ!$D$23="","",ジュニアＤ女Ｄ!$D$23)</f>
        <v/>
      </c>
      <c r="CS12" s="66" t="str">
        <f>IF(ジュニアＤ女Ｄ!$D$24="","",ジュニアＤ女Ｄ!$D$24)</f>
        <v/>
      </c>
      <c r="CT12" s="120" t="str">
        <f>IF(ジュニアＤ女Ｄ!$E$23="","",ジュニアＤ女Ｄ!$E$23)</f>
        <v>…</v>
      </c>
      <c r="CU12" s="120" t="str">
        <f>IF(ジュニアＤ女Ｄ!$E$24="","",ジュニアＤ女Ｄ!$E$24)</f>
        <v>…</v>
      </c>
      <c r="CV12" s="66" t="str">
        <f>IF(ジュニアＤ女Ｄ!$F$23="","",ジュニアＤ女Ｄ!$F$23)</f>
        <v/>
      </c>
      <c r="CW12" s="129">
        <v>9</v>
      </c>
      <c r="CX12" s="131" t="str">
        <f>IF(一般混合Ｄ!$B$24="","",一般混合Ｄ!$B$24)</f>
        <v/>
      </c>
      <c r="CY12" s="131" t="str">
        <f>IF(一般混合Ｄ!$B$24="","",一般混合Ｄ!$B$24)</f>
        <v/>
      </c>
      <c r="CZ12" s="131" t="str">
        <f>IF(一般混合Ｄ!$C$23="","",一般混合Ｄ!$C$23)</f>
        <v/>
      </c>
      <c r="DA12" s="131" t="str">
        <f>IF(一般混合Ｄ!$C$24="","",一般混合Ｄ!$C$24)</f>
        <v/>
      </c>
      <c r="DB12" s="131" t="str">
        <f>IF(一般混合Ｄ!$D$23="","",一般混合Ｄ!$D$23)</f>
        <v/>
      </c>
      <c r="DC12" s="131" t="str">
        <f>IF(一般混合Ｄ!$D$24="","",一般混合Ｄ!$D$24)</f>
        <v/>
      </c>
      <c r="DD12" s="132" t="str">
        <f>IF(一般混合Ｄ!$E$23="","",一般混合Ｄ!$E$23)</f>
        <v>…</v>
      </c>
      <c r="DE12" s="132" t="str">
        <f>IF(一般混合Ｄ!$E$24="","",一般混合Ｄ!$E$24)</f>
        <v>…</v>
      </c>
      <c r="DF12" s="131" t="str">
        <f>IF(一般混合Ｄ!$F$23="","",一般混合Ｄ!$F$23)</f>
        <v/>
      </c>
    </row>
    <row r="13" spans="1:110" ht="18.75" x14ac:dyDescent="0.15">
      <c r="A13" s="123">
        <v>10</v>
      </c>
      <c r="B13" s="124" t="str">
        <f>IF(一般男Ｄ!$B$25="","",一般男Ｄ!$B$25)</f>
        <v/>
      </c>
      <c r="C13" s="124" t="str">
        <f>IF(一般男Ｄ!$B$26="","",一般男Ｄ!$B$26)</f>
        <v/>
      </c>
      <c r="D13" s="124" t="str">
        <f>IF(一般男Ｄ!$C$25="","",一般男Ｄ!$C$25)</f>
        <v/>
      </c>
      <c r="E13" s="124" t="s">
        <v>162</v>
      </c>
      <c r="F13" s="124" t="str">
        <f>IF(一般男Ｄ!$D$25="","",一般男Ｄ!$D$25)</f>
        <v/>
      </c>
      <c r="G13" s="124" t="str">
        <f>IF(一般男Ｄ!$D$26="","",一般男Ｄ!$D$26)</f>
        <v/>
      </c>
      <c r="H13" s="125" t="str">
        <f>IF(一般男Ｄ!$E$25="","",一般男Ｄ!$E$25)</f>
        <v>…</v>
      </c>
      <c r="I13" s="125" t="str">
        <f>IF(一般男Ｄ!$E$26="","",一般男Ｄ!$E$26)</f>
        <v>…</v>
      </c>
      <c r="J13" s="124" t="str">
        <f>IF(一般男Ｄ!$F$25="","",一般男Ｄ!$F$25)</f>
        <v/>
      </c>
      <c r="K13" s="69">
        <v>10</v>
      </c>
      <c r="L13" s="70" t="str">
        <f>IF(ジュニアＡ男Ｄ!$B$25="","",ジュニアＡ男Ｄ!$B$25)</f>
        <v/>
      </c>
      <c r="M13" s="70" t="str">
        <f>IF(ジュニアＡ男Ｄ!$B$26="","",ジュニアＡ男Ｄ!$B$26)</f>
        <v/>
      </c>
      <c r="N13" s="70" t="str">
        <f>IF(ジュニアＡ男Ｄ!$C$25="","",ジュニアＡ男Ｄ!$C$25)</f>
        <v/>
      </c>
      <c r="O13" s="70" t="str">
        <f>IF(ジュニアＡ男Ｄ!$C$26="","",ジュニアＡ男Ｄ!$C$26)</f>
        <v/>
      </c>
      <c r="P13" s="70" t="str">
        <f>IF(ジュニアＡ男Ｄ!$D$25="","",ジュニアＡ男Ｄ!$D$25)</f>
        <v/>
      </c>
      <c r="Q13" s="70" t="str">
        <f>IF(ジュニアＡ男Ｄ!$D$26="","",ジュニアＡ男Ｄ!$D$26)</f>
        <v/>
      </c>
      <c r="R13" s="118" t="str">
        <f>IF(ジュニアＡ男Ｄ!$E$25="","",ジュニアＡ男Ｄ!$E$25)</f>
        <v>…</v>
      </c>
      <c r="S13" s="118" t="str">
        <f>IF(ジュニアＡ男Ｄ!$E$26="","",ジュニアＡ男Ｄ!$E$26)</f>
        <v>…</v>
      </c>
      <c r="T13" s="70" t="str">
        <f>IF(ジュニアＡ男Ｄ!$F$25="","",ジュニアＡ男Ｄ!$F$25)</f>
        <v/>
      </c>
      <c r="U13" s="67">
        <v>10</v>
      </c>
      <c r="V13" s="68" t="str">
        <f>IF(ジュニアＢ男Ｄ!$B$25="","",ジュニアＢ男Ｄ!$B$25)</f>
        <v/>
      </c>
      <c r="W13" s="68" t="str">
        <f>IF(ジュニアＢ男Ｄ!$B$26="","",ジュニアＢ男Ｄ!$B$26)</f>
        <v/>
      </c>
      <c r="X13" s="68" t="str">
        <f>IF(ジュニアＢ男Ｄ!$C$25="","",ジュニアＢ男Ｄ!$C$25)</f>
        <v/>
      </c>
      <c r="Y13" s="68" t="str">
        <f>IF(ジュニアＢ男Ｄ!$C$26="","",ジュニアＢ男Ｄ!$C$26)</f>
        <v/>
      </c>
      <c r="Z13" s="68" t="str">
        <f>IF(ジュニアＢ男Ｄ!$D$25="","",ジュニアＢ男Ｄ!$D$25)</f>
        <v/>
      </c>
      <c r="AA13" s="68" t="str">
        <f>IF(ジュニアＢ男Ｄ!$D$26="","",ジュニアＢ男Ｄ!$D$26)</f>
        <v/>
      </c>
      <c r="AB13" s="119" t="str">
        <f>IF(ジュニアＢ男Ｄ!$E$25="","",ジュニアＢ男Ｄ!$E$25)</f>
        <v>…</v>
      </c>
      <c r="AC13" s="119" t="str">
        <f>IF(ジュニアＢ男Ｄ!$E$26="","",ジュニアＢ男Ｄ!$E$26)</f>
        <v>…</v>
      </c>
      <c r="AD13" s="68" t="str">
        <f>IF(ジュニアＢ男Ｄ!$F$25="","",ジュニアＢ男Ｄ!$F$25)</f>
        <v/>
      </c>
      <c r="AE13" s="65">
        <v>10</v>
      </c>
      <c r="AF13" s="66" t="str">
        <f>IF(ジュニアＣ男Ｄ!$B$25="","",ジュニアＣ男Ｄ!$B$25)</f>
        <v/>
      </c>
      <c r="AG13" s="66" t="str">
        <f>IF(ジュニアＣ男Ｄ!$B$26="","",ジュニアＣ男Ｄ!$B$26)</f>
        <v/>
      </c>
      <c r="AH13" s="66" t="str">
        <f>IF(ジュニアＣ男Ｄ!$C$25="","",ジュニアＣ男Ｄ!$C$25)</f>
        <v/>
      </c>
      <c r="AI13" s="66" t="str">
        <f>IF(ジュニアＣ男Ｄ!$C$26="","",ジュニアＣ男Ｄ!$C$26)</f>
        <v/>
      </c>
      <c r="AJ13" s="66" t="str">
        <f>IF(ジュニアＣ男Ｄ!$D$25="","",ジュニアＣ男Ｄ!$D$25)</f>
        <v/>
      </c>
      <c r="AK13" s="66" t="str">
        <f>IF(ジュニアＣ男Ｄ!$D$26="","",ジュニアＣ男Ｄ!$D$26)</f>
        <v/>
      </c>
      <c r="AL13" s="120" t="str">
        <f>IF(ジュニアＣ男Ｄ!$E$25="","",ジュニアＣ男Ｄ!$E$25)</f>
        <v>…</v>
      </c>
      <c r="AM13" s="120" t="str">
        <f>IF(ジュニアＣ男Ｄ!$E$26="","",ジュニアＣ男Ｄ!$E$26)</f>
        <v>…</v>
      </c>
      <c r="AN13" s="66" t="str">
        <f>IF(ジュニアＣ男Ｄ!$F$25="","",ジュニアＣ男Ｄ!$F$25)</f>
        <v/>
      </c>
      <c r="AO13" s="63">
        <v>10</v>
      </c>
      <c r="AP13" s="64" t="str">
        <f>IF(ジュニアＤ男Ｄ!$B$25="","",ジュニアＤ男Ｄ!$B$25)</f>
        <v/>
      </c>
      <c r="AQ13" s="64" t="str">
        <f>IF(ジュニアＤ男Ｄ!$B$26="","",ジュニアＤ男Ｄ!$B$26)</f>
        <v/>
      </c>
      <c r="AR13" s="64" t="str">
        <f>IF(ジュニアＤ男Ｄ!$C$25="","",ジュニアＤ男Ｄ!$C$25)</f>
        <v/>
      </c>
      <c r="AS13" s="64" t="str">
        <f>IF(ジュニアＤ男Ｄ!$C$26="","",ジュニアＤ男Ｄ!$C$26)</f>
        <v/>
      </c>
      <c r="AT13" s="64" t="str">
        <f>IF(ジュニアＤ男Ｄ!$D$25="","",ジュニアＤ男Ｄ!$D$25)</f>
        <v/>
      </c>
      <c r="AU13" s="64" t="str">
        <f>IF(ジュニアＤ男Ｄ!$D$26="","",ジュニアＤ男Ｄ!$D$26)</f>
        <v/>
      </c>
      <c r="AV13" s="121" t="str">
        <f>IF(ジュニアＤ男Ｄ!$E$25="","",ジュニアＤ男Ｄ!$E$25)</f>
        <v>…</v>
      </c>
      <c r="AW13" s="121" t="str">
        <f>IF(ジュニアＤ男Ｄ!$E$26="","",ジュニアＤ男Ｄ!$E$26)</f>
        <v>…</v>
      </c>
      <c r="AX13" s="64" t="str">
        <f>IF(ジュニアＤ男Ｄ!$F$25="","",ジュニアＤ男Ｄ!$F$25)</f>
        <v/>
      </c>
      <c r="AY13" s="157">
        <v>10</v>
      </c>
      <c r="AZ13" s="159" t="str">
        <f>IF(一般男Ｄ!$B$25="","",一般男Ｄ!$B$25)</f>
        <v/>
      </c>
      <c r="BA13" s="159" t="str">
        <f>IF(一般男Ｄ!$B$26="","",一般男Ｄ!$B$26)</f>
        <v/>
      </c>
      <c r="BB13" s="159" t="str">
        <f>IF(一般男Ｄ!$C$25="","",一般男Ｄ!$C$25)</f>
        <v/>
      </c>
      <c r="BC13" s="159" t="str">
        <f>IF(一般男Ｄ!$C$26="","",一般男Ｄ!$C$26)</f>
        <v/>
      </c>
      <c r="BD13" s="159" t="str">
        <f>IF(一般男Ｄ!$D$25="","",一般男Ｄ!$D$25)</f>
        <v/>
      </c>
      <c r="BE13" s="159" t="str">
        <f>IF(一般男Ｄ!$D$26="","",一般男Ｄ!$D$26)</f>
        <v/>
      </c>
      <c r="BF13" s="160" t="str">
        <f>IF(一般男Ｄ!$E$25="","",一般男Ｄ!$E$25)</f>
        <v>…</v>
      </c>
      <c r="BG13" s="160" t="str">
        <f>IF(一般男Ｄ!$E$26="","",一般男Ｄ!$E$26)</f>
        <v>…</v>
      </c>
      <c r="BH13" s="159" t="str">
        <f>IF(一般男Ｄ!$F$25="","",一般男Ｄ!$F$25)</f>
        <v/>
      </c>
      <c r="BI13" s="126">
        <v>10</v>
      </c>
      <c r="BJ13" s="127" t="str">
        <f>IF(ジュニアＡ男Ｄ!$B$25="","",ジュニアＡ男Ｄ!$B$25)</f>
        <v/>
      </c>
      <c r="BK13" s="127" t="str">
        <f>IF(ジュニアＡ男Ｄ!$B$26="","",ジュニアＡ男Ｄ!$B$26)</f>
        <v/>
      </c>
      <c r="BL13" s="127" t="str">
        <f>IF(ジュニアＡ男Ｄ!$C$25="","",ジュニアＡ男Ｄ!$C$25)</f>
        <v/>
      </c>
      <c r="BM13" s="127" t="str">
        <f>IF(ジュニアＡ男Ｄ!$C$26="","",ジュニアＡ男Ｄ!$C$26)</f>
        <v/>
      </c>
      <c r="BN13" s="127" t="str">
        <f>IF(ジュニアＡ男Ｄ!$D$25="","",ジュニアＡ男Ｄ!$D$25)</f>
        <v/>
      </c>
      <c r="BO13" s="127" t="str">
        <f>IF(ジュニアＡ男Ｄ!$D$26="","",ジュニアＡ男Ｄ!$D$26)</f>
        <v/>
      </c>
      <c r="BP13" s="128" t="str">
        <f>IF(ジュニアＡ男Ｄ!$E$25="","",ジュニアＡ男Ｄ!$E$25)</f>
        <v>…</v>
      </c>
      <c r="BQ13" s="128" t="str">
        <f>IF(ジュニアＡ男Ｄ!$E$26="","",ジュニアＡ男Ｄ!$E$26)</f>
        <v>…</v>
      </c>
      <c r="BR13" s="127" t="str">
        <f>IF(ジュニアＡ男Ｄ!$F$25="","",ジュニアＡ男Ｄ!$F$25)</f>
        <v/>
      </c>
      <c r="BS13" s="69">
        <v>10</v>
      </c>
      <c r="BT13" s="70" t="str">
        <f>IF(ジュニアＢ女Ｄ!$B$25="","",ジュニアＢ女Ｄ!$B$25)</f>
        <v/>
      </c>
      <c r="BU13" s="70" t="str">
        <f>IF(ジュニアＢ女Ｄ!$B$26="","",ジュニアＢ女Ｄ!$B$26)</f>
        <v/>
      </c>
      <c r="BV13" s="70" t="str">
        <f>IF(ジュニアＢ女Ｄ!$C$25="","",ジュニアＢ女Ｄ!$C$25)</f>
        <v/>
      </c>
      <c r="BW13" s="70" t="str">
        <f>IF(ジュニアＢ女Ｄ!$C$26="","",ジュニアＢ女Ｄ!$C$26)</f>
        <v/>
      </c>
      <c r="BX13" s="70" t="str">
        <f>IF(ジュニアＢ女Ｄ!$D$25="","",ジュニアＢ女Ｄ!$D$25)</f>
        <v/>
      </c>
      <c r="BY13" s="70" t="str">
        <f>IF(ジュニアＢ女Ｄ!$D$26="","",ジュニアＢ女Ｄ!$D$26)</f>
        <v/>
      </c>
      <c r="BZ13" s="118" t="str">
        <f>IF(ジュニアＢ女Ｄ!$E$25="","",ジュニアＢ女Ｄ!$E$25)</f>
        <v>…</v>
      </c>
      <c r="CA13" s="118" t="str">
        <f>IF(ジュニアＢ女Ｄ!$E$26="","",ジュニアＢ女Ｄ!$E$26)</f>
        <v>…</v>
      </c>
      <c r="CB13" s="70" t="str">
        <f>IF(ジュニアＢ女Ｄ!$F$25="","",ジュニアＢ女Ｄ!$F$25)</f>
        <v/>
      </c>
      <c r="CC13" s="67">
        <v>10</v>
      </c>
      <c r="CD13" s="68" t="str">
        <f>IF(ジュニアＣ女Ｄ!$B$25="","",ジュニアＣ女Ｄ!$B$25)</f>
        <v/>
      </c>
      <c r="CE13" s="68" t="str">
        <f>IF(ジュニアＣ女Ｄ!$B$26="","",ジュニアＣ女Ｄ!$B$26)</f>
        <v/>
      </c>
      <c r="CF13" s="68" t="str">
        <f>IF(ジュニアＣ女Ｄ!$C$25="","",ジュニアＣ女Ｄ!$C$25)</f>
        <v/>
      </c>
      <c r="CG13" s="68" t="str">
        <f>IF(ジュニアＣ女Ｄ!$C$26="","",ジュニアＣ女Ｄ!$C$26)</f>
        <v/>
      </c>
      <c r="CH13" s="68" t="str">
        <f>IF(ジュニアＣ女Ｄ!$D$25="","",ジュニアＣ女Ｄ!$D$25)</f>
        <v/>
      </c>
      <c r="CI13" s="68" t="str">
        <f>IF(ジュニアＣ女Ｄ!$D$26="","",ジュニアＣ女Ｄ!$D$26)</f>
        <v/>
      </c>
      <c r="CJ13" s="119" t="str">
        <f>IF(ジュニアＣ女Ｄ!$E$25="","",ジュニアＣ女Ｄ!$E$25)</f>
        <v>…</v>
      </c>
      <c r="CK13" s="119" t="str">
        <f>IF(ジュニアＣ女Ｄ!$E$26="","",ジュニアＣ女Ｄ!$E$26)</f>
        <v>…</v>
      </c>
      <c r="CL13" s="68" t="str">
        <f>IF(ジュニアＣ女Ｄ!$F$25="","",ジュニアＣ女Ｄ!$F$25)</f>
        <v/>
      </c>
      <c r="CM13" s="65">
        <v>10</v>
      </c>
      <c r="CN13" s="66" t="str">
        <f>IF(ジュニアＤ女Ｄ!$B$25="","",ジュニアＤ女Ｄ!$B$25)</f>
        <v/>
      </c>
      <c r="CO13" s="66" t="str">
        <f>IF(ジュニアＤ女Ｄ!$B$26="","",ジュニアＤ女Ｄ!$B$26)</f>
        <v/>
      </c>
      <c r="CP13" s="66" t="str">
        <f>IF(ジュニアＤ女Ｄ!$C$25="","",ジュニアＤ女Ｄ!$C$25)</f>
        <v/>
      </c>
      <c r="CQ13" s="66" t="str">
        <f>IF(ジュニアＤ女Ｄ!$C$26="","",ジュニアＤ女Ｄ!$C$26)</f>
        <v/>
      </c>
      <c r="CR13" s="66" t="str">
        <f>IF(ジュニアＤ女Ｄ!$D$25="","",ジュニアＤ女Ｄ!$D$25)</f>
        <v/>
      </c>
      <c r="CS13" s="66" t="str">
        <f>IF(ジュニアＤ女Ｄ!$D$26="","",ジュニアＤ女Ｄ!$D$26)</f>
        <v/>
      </c>
      <c r="CT13" s="120" t="str">
        <f>IF(ジュニアＤ女Ｄ!$E$25="","",ジュニアＤ女Ｄ!$E$25)</f>
        <v>…</v>
      </c>
      <c r="CU13" s="120" t="str">
        <f>IF(ジュニアＤ女Ｄ!$E$26="","",ジュニアＤ女Ｄ!$E$26)</f>
        <v>…</v>
      </c>
      <c r="CV13" s="66" t="str">
        <f>IF(ジュニアＤ女Ｄ!$F$25="","",ジュニアＤ女Ｄ!$F$25)</f>
        <v/>
      </c>
      <c r="CW13" s="129">
        <v>10</v>
      </c>
      <c r="CX13" s="131" t="str">
        <f>IF(一般混合Ｄ!$B$26="","",一般混合Ｄ!$B$26)</f>
        <v/>
      </c>
      <c r="CY13" s="131" t="str">
        <f>IF(一般混合Ｄ!$B$26="","",一般混合Ｄ!$B$26)</f>
        <v/>
      </c>
      <c r="CZ13" s="131" t="str">
        <f>IF(一般混合Ｄ!$C$25="","",一般混合Ｄ!$C$25)</f>
        <v/>
      </c>
      <c r="DA13" s="131" t="str">
        <f>IF(一般混合Ｄ!$C$26="","",一般混合Ｄ!$C$26)</f>
        <v/>
      </c>
      <c r="DB13" s="131" t="str">
        <f>IF(一般混合Ｄ!$D$25="","",一般混合Ｄ!$D$25)</f>
        <v/>
      </c>
      <c r="DC13" s="131" t="str">
        <f>IF(一般混合Ｄ!$D$26="","",一般混合Ｄ!$D$26)</f>
        <v/>
      </c>
      <c r="DD13" s="132" t="str">
        <f>IF(一般混合Ｄ!$E$25="","",一般混合Ｄ!$E$25)</f>
        <v>…</v>
      </c>
      <c r="DE13" s="132" t="str">
        <f>IF(一般混合Ｄ!$E$26="","",一般混合Ｄ!$E$26)</f>
        <v>…</v>
      </c>
      <c r="DF13" s="131" t="str">
        <f>IF(一般混合Ｄ!$F$25="","",一般混合Ｄ!$F$25)</f>
        <v/>
      </c>
    </row>
    <row r="14" spans="1:110" ht="18.75" x14ac:dyDescent="0.15">
      <c r="A14" s="123">
        <v>11</v>
      </c>
      <c r="B14" s="124" t="str">
        <f>IF(一般男Ｄ!$B$44="","",一般男Ｄ!$B$44)</f>
        <v/>
      </c>
      <c r="C14" s="124" t="str">
        <f>IF(一般男Ｄ!$B$45="","",一般男Ｄ!$B$45)</f>
        <v/>
      </c>
      <c r="D14" s="124" t="str">
        <f>IF(一般男Ｄ!$C$44="","",一般男Ｄ!$C$44)</f>
        <v/>
      </c>
      <c r="E14" s="124" t="s">
        <v>162</v>
      </c>
      <c r="F14" s="124" t="str">
        <f>IF(一般男Ｄ!$D$44="","",一般男Ｄ!$D$44)</f>
        <v/>
      </c>
      <c r="G14" s="124" t="str">
        <f>IF(一般男Ｄ!$D$45="","",一般男Ｄ!$D$45)</f>
        <v/>
      </c>
      <c r="H14" s="125" t="str">
        <f>IF(一般男Ｄ!$E$44="","",一般男Ｄ!$E$44)</f>
        <v>…</v>
      </c>
      <c r="I14" s="125" t="str">
        <f>IF(一般男Ｄ!$E$45="","",一般男Ｄ!$E$45)</f>
        <v>…</v>
      </c>
      <c r="J14" s="124" t="str">
        <f>IF(一般男Ｄ!$F$44="","",一般男Ｄ!$F$44)</f>
        <v/>
      </c>
      <c r="K14" s="69">
        <v>11</v>
      </c>
      <c r="L14" s="70" t="str">
        <f>IF(ジュニアＡ男Ｄ!$B$44="","",ジュニアＡ男Ｄ!$B$44)</f>
        <v/>
      </c>
      <c r="M14" s="70" t="str">
        <f>IF(ジュニアＡ男Ｄ!$B$45="","",ジュニアＡ男Ｄ!$B$45)</f>
        <v/>
      </c>
      <c r="N14" s="70" t="str">
        <f>IF(ジュニアＡ男Ｄ!$C$44="","",ジュニアＡ男Ｄ!$C$44)</f>
        <v/>
      </c>
      <c r="O14" s="70" t="str">
        <f>IF(ジュニアＡ男Ｄ!$C$45="","",ジュニアＡ男Ｄ!$C$45)</f>
        <v/>
      </c>
      <c r="P14" s="70" t="str">
        <f>IF(ジュニアＡ男Ｄ!$D$44="","",ジュニアＡ男Ｄ!$D$44)</f>
        <v/>
      </c>
      <c r="Q14" s="70" t="str">
        <f>IF(ジュニアＡ男Ｄ!$D$45="","",ジュニアＡ男Ｄ!$D$45)</f>
        <v/>
      </c>
      <c r="R14" s="118" t="str">
        <f>IF(ジュニアＡ男Ｄ!$E$44="","",ジュニアＡ男Ｄ!$E$44)</f>
        <v>…</v>
      </c>
      <c r="S14" s="118" t="str">
        <f>IF(ジュニアＡ男Ｄ!$E$45="","",ジュニアＡ男Ｄ!$E$45)</f>
        <v>…</v>
      </c>
      <c r="T14" s="70" t="str">
        <f>IF(ジュニアＡ男Ｄ!$F$44="","",ジュニアＡ男Ｄ!$F$44)</f>
        <v/>
      </c>
      <c r="U14" s="67">
        <v>11</v>
      </c>
      <c r="V14" s="68" t="str">
        <f>IF(ジュニアＢ男Ｄ!$B$44="","",ジュニアＢ男Ｄ!$B$44)</f>
        <v/>
      </c>
      <c r="W14" s="68" t="str">
        <f>IF(ジュニアＢ男Ｄ!$B$45="","",ジュニアＢ男Ｄ!$B$45)</f>
        <v/>
      </c>
      <c r="X14" s="68" t="str">
        <f>IF(ジュニアＢ男Ｄ!$C$44="","",ジュニアＢ男Ｄ!$C$44)</f>
        <v/>
      </c>
      <c r="Y14" s="68" t="str">
        <f>IF(ジュニアＢ男Ｄ!$C$45="","",ジュニアＢ男Ｄ!$C$45)</f>
        <v/>
      </c>
      <c r="Z14" s="68" t="str">
        <f>IF(ジュニアＢ男Ｄ!$D$44="","",ジュニアＢ男Ｄ!$D$44)</f>
        <v/>
      </c>
      <c r="AA14" s="68" t="str">
        <f>IF(ジュニアＢ男Ｄ!$D$45="","",ジュニアＢ男Ｄ!$D$45)</f>
        <v/>
      </c>
      <c r="AB14" s="119" t="str">
        <f>IF(ジュニアＢ男Ｄ!$E$44="","",ジュニアＢ男Ｄ!$E$44)</f>
        <v>…</v>
      </c>
      <c r="AC14" s="119" t="str">
        <f>IF(ジュニアＢ男Ｄ!$E$45="","",ジュニアＢ男Ｄ!$E$45)</f>
        <v>…</v>
      </c>
      <c r="AD14" s="68" t="str">
        <f>IF(ジュニアＢ男Ｄ!$F$44="","",ジュニアＢ男Ｄ!$F$44)</f>
        <v/>
      </c>
      <c r="AE14" s="65">
        <v>11</v>
      </c>
      <c r="AF14" s="66" t="str">
        <f>IF(ジュニアＣ男Ｄ!$B$44="","",ジュニアＣ男Ｄ!$B$44)</f>
        <v/>
      </c>
      <c r="AG14" s="66" t="str">
        <f>IF(ジュニアＣ男Ｄ!$B$45="","",ジュニアＣ男Ｄ!$B$45)</f>
        <v/>
      </c>
      <c r="AH14" s="66" t="str">
        <f>IF(ジュニアＣ男Ｄ!$C$44="","",ジュニアＣ男Ｄ!$C$44)</f>
        <v/>
      </c>
      <c r="AI14" s="66" t="str">
        <f>IF(ジュニアＣ男Ｄ!$C$45="","",ジュニアＣ男Ｄ!$C$45)</f>
        <v/>
      </c>
      <c r="AJ14" s="66" t="str">
        <f>IF(ジュニアＣ男Ｄ!$D$44="","",ジュニアＣ男Ｄ!$D$44)</f>
        <v/>
      </c>
      <c r="AK14" s="66" t="str">
        <f>IF(ジュニアＣ男Ｄ!$D$45="","",ジュニアＣ男Ｄ!$D$45)</f>
        <v/>
      </c>
      <c r="AL14" s="120" t="str">
        <f>IF(ジュニアＣ男Ｄ!$E$44="","",ジュニアＣ男Ｄ!$E$44)</f>
        <v>…</v>
      </c>
      <c r="AM14" s="120" t="str">
        <f>IF(ジュニアＣ男Ｄ!$E$45="","",ジュニアＣ男Ｄ!$E$45)</f>
        <v>…</v>
      </c>
      <c r="AN14" s="66" t="str">
        <f>IF(ジュニアＣ男Ｄ!$F$44="","",ジュニアＣ男Ｄ!$F$44)</f>
        <v/>
      </c>
      <c r="AO14" s="63">
        <v>11</v>
      </c>
      <c r="AP14" s="64" t="str">
        <f>IF(ジュニアＤ男Ｄ!$B$44="","",ジュニアＤ男Ｄ!$B$44)</f>
        <v/>
      </c>
      <c r="AQ14" s="64" t="str">
        <f>IF(ジュニアＤ男Ｄ!$B$45="","",ジュニアＤ男Ｄ!$B$45)</f>
        <v/>
      </c>
      <c r="AR14" s="64" t="str">
        <f>IF(ジュニアＤ男Ｄ!$C$44="","",ジュニアＤ男Ｄ!$C$44)</f>
        <v/>
      </c>
      <c r="AS14" s="64" t="str">
        <f>IF(ジュニアＤ男Ｄ!$C$45="","",ジュニアＤ男Ｄ!$C$45)</f>
        <v/>
      </c>
      <c r="AT14" s="64" t="str">
        <f>IF(ジュニアＤ男Ｄ!$D$44="","",ジュニアＤ男Ｄ!$D$44)</f>
        <v/>
      </c>
      <c r="AU14" s="64" t="str">
        <f>IF(ジュニアＤ男Ｄ!$D$45="","",ジュニアＤ男Ｄ!$D$45)</f>
        <v/>
      </c>
      <c r="AV14" s="121" t="str">
        <f>IF(ジュニアＤ男Ｄ!$E$44="","",ジュニアＤ男Ｄ!$E$44)</f>
        <v>…</v>
      </c>
      <c r="AW14" s="121" t="str">
        <f>IF(ジュニアＤ男Ｄ!$E$45="","",ジュニアＤ男Ｄ!$E$45)</f>
        <v>…</v>
      </c>
      <c r="AX14" s="64" t="str">
        <f>IF(ジュニアＤ男Ｄ!$F$44="","",ジュニアＤ男Ｄ!$F$44)</f>
        <v/>
      </c>
      <c r="AY14" s="157">
        <v>11</v>
      </c>
      <c r="AZ14" s="159" t="str">
        <f>IF(一般男Ｄ!$B$44="","",一般男Ｄ!$B$44)</f>
        <v/>
      </c>
      <c r="BA14" s="159" t="str">
        <f>IF(一般男Ｄ!$B$45="","",一般男Ｄ!$B$45)</f>
        <v/>
      </c>
      <c r="BB14" s="159" t="str">
        <f>IF(一般男Ｄ!$C$44="","",一般男Ｄ!$C$44)</f>
        <v/>
      </c>
      <c r="BC14" s="159" t="str">
        <f>IF(一般男Ｄ!$C$45="","",一般男Ｄ!$C$45)</f>
        <v/>
      </c>
      <c r="BD14" s="159" t="str">
        <f>IF(一般男Ｄ!$D$44="","",一般男Ｄ!$D$44)</f>
        <v/>
      </c>
      <c r="BE14" s="159" t="str">
        <f>IF(一般男Ｄ!$D$45="","",一般男Ｄ!$D$45)</f>
        <v/>
      </c>
      <c r="BF14" s="160" t="str">
        <f>IF(一般男Ｄ!$E$44="","",一般男Ｄ!$E$44)</f>
        <v>…</v>
      </c>
      <c r="BG14" s="160" t="str">
        <f>IF(一般男Ｄ!$E$45="","",一般男Ｄ!$E$45)</f>
        <v>…</v>
      </c>
      <c r="BH14" s="159" t="str">
        <f>IF(一般男Ｄ!$F$44="","",一般男Ｄ!$F$44)</f>
        <v/>
      </c>
      <c r="BI14" s="126">
        <v>11</v>
      </c>
      <c r="BJ14" s="127" t="str">
        <f>IF(ジュニアＡ男Ｄ!$B$44="","",ジュニアＡ男Ｄ!$B$44)</f>
        <v/>
      </c>
      <c r="BK14" s="127" t="str">
        <f>IF(ジュニアＡ男Ｄ!$B$45="","",ジュニアＡ男Ｄ!$B$45)</f>
        <v/>
      </c>
      <c r="BL14" s="127" t="str">
        <f>IF(ジュニアＡ男Ｄ!$C$44="","",ジュニアＡ男Ｄ!$C$44)</f>
        <v/>
      </c>
      <c r="BM14" s="127" t="str">
        <f>IF(ジュニアＡ男Ｄ!$C$45="","",ジュニアＡ男Ｄ!$C$45)</f>
        <v/>
      </c>
      <c r="BN14" s="127" t="str">
        <f>IF(ジュニアＡ男Ｄ!$D$44="","",ジュニアＡ男Ｄ!$D$44)</f>
        <v/>
      </c>
      <c r="BO14" s="127" t="str">
        <f>IF(ジュニアＡ男Ｄ!$D$45="","",ジュニアＡ男Ｄ!$D$45)</f>
        <v/>
      </c>
      <c r="BP14" s="128" t="str">
        <f>IF(ジュニアＡ男Ｄ!$E$44="","",ジュニアＡ男Ｄ!$E$44)</f>
        <v>…</v>
      </c>
      <c r="BQ14" s="128" t="str">
        <f>IF(ジュニアＡ男Ｄ!$E$45="","",ジュニアＡ男Ｄ!$E$45)</f>
        <v>…</v>
      </c>
      <c r="BR14" s="127" t="str">
        <f>IF(ジュニアＡ男Ｄ!$F$44="","",ジュニアＡ男Ｄ!$F$44)</f>
        <v/>
      </c>
      <c r="BS14" s="69">
        <v>11</v>
      </c>
      <c r="BT14" s="70" t="str">
        <f>IF(ジュニアＢ女Ｄ!$B$44="","",ジュニアＢ女Ｄ!$B$44)</f>
        <v/>
      </c>
      <c r="BU14" s="70" t="str">
        <f>IF(ジュニアＢ女Ｄ!$B$45="","",ジュニアＢ女Ｄ!$B$45)</f>
        <v/>
      </c>
      <c r="BV14" s="70" t="str">
        <f>IF(ジュニアＢ女Ｄ!$C$44="","",ジュニアＢ女Ｄ!$C$44)</f>
        <v/>
      </c>
      <c r="BW14" s="70" t="str">
        <f>IF(ジュニアＢ女Ｄ!$C$45="","",ジュニアＢ女Ｄ!$C$45)</f>
        <v/>
      </c>
      <c r="BX14" s="70" t="str">
        <f>IF(ジュニアＢ女Ｄ!$D$44="","",ジュニアＢ女Ｄ!$D$44)</f>
        <v/>
      </c>
      <c r="BY14" s="70" t="str">
        <f>IF(ジュニアＢ女Ｄ!$D$45="","",ジュニアＢ女Ｄ!$D$45)</f>
        <v/>
      </c>
      <c r="BZ14" s="118" t="str">
        <f>IF(ジュニアＢ女Ｄ!$E$44="","",ジュニアＢ女Ｄ!$E$44)</f>
        <v>…</v>
      </c>
      <c r="CA14" s="118" t="str">
        <f>IF(ジュニアＢ女Ｄ!$E$45="","",ジュニアＢ女Ｄ!$E$45)</f>
        <v>…</v>
      </c>
      <c r="CB14" s="70" t="str">
        <f>IF(ジュニアＢ女Ｄ!$F$44="","",ジュニアＢ女Ｄ!$F$44)</f>
        <v/>
      </c>
      <c r="CC14" s="67">
        <v>11</v>
      </c>
      <c r="CD14" s="68" t="str">
        <f>IF(ジュニアＣ女Ｄ!$B$44="","",ジュニアＣ女Ｄ!$B$44)</f>
        <v/>
      </c>
      <c r="CE14" s="68" t="str">
        <f>IF(ジュニアＣ女Ｄ!$B$45="","",ジュニアＣ女Ｄ!$B$45)</f>
        <v/>
      </c>
      <c r="CF14" s="68" t="str">
        <f>IF(ジュニアＣ女Ｄ!$C$44="","",ジュニアＣ女Ｄ!$C$44)</f>
        <v/>
      </c>
      <c r="CG14" s="68" t="str">
        <f>IF(ジュニアＣ女Ｄ!$C$45="","",ジュニアＣ女Ｄ!$C$45)</f>
        <v/>
      </c>
      <c r="CH14" s="68" t="str">
        <f>IF(ジュニアＣ女Ｄ!$D$44="","",ジュニアＣ女Ｄ!$D$44)</f>
        <v/>
      </c>
      <c r="CI14" s="68" t="str">
        <f>IF(ジュニアＣ女Ｄ!$D$45="","",ジュニアＣ女Ｄ!$D$45)</f>
        <v/>
      </c>
      <c r="CJ14" s="119" t="str">
        <f>IF(ジュニアＣ女Ｄ!$E$44="","",ジュニアＣ女Ｄ!$E$44)</f>
        <v>…</v>
      </c>
      <c r="CK14" s="119" t="str">
        <f>IF(ジュニアＣ女Ｄ!$E$45="","",ジュニアＣ女Ｄ!$E$45)</f>
        <v>…</v>
      </c>
      <c r="CL14" s="68" t="str">
        <f>IF(ジュニアＣ女Ｄ!$F$44="","",ジュニアＣ女Ｄ!$F$44)</f>
        <v/>
      </c>
      <c r="CM14" s="65">
        <v>11</v>
      </c>
      <c r="CN14" s="66" t="str">
        <f>IF(ジュニアＤ女Ｄ!$B$44="","",ジュニアＤ女Ｄ!$B$44)</f>
        <v/>
      </c>
      <c r="CO14" s="66" t="str">
        <f>IF(ジュニアＤ女Ｄ!$B$45="","",ジュニアＤ女Ｄ!$B$45)</f>
        <v/>
      </c>
      <c r="CP14" s="66" t="str">
        <f>IF(ジュニアＤ女Ｄ!$C$44="","",ジュニアＤ女Ｄ!$C$44)</f>
        <v/>
      </c>
      <c r="CQ14" s="66" t="str">
        <f>IF(ジュニアＤ女Ｄ!$C$45="","",ジュニアＤ女Ｄ!$C$45)</f>
        <v/>
      </c>
      <c r="CR14" s="66" t="str">
        <f>IF(ジュニアＤ女Ｄ!$D$44="","",ジュニアＤ女Ｄ!$D$44)</f>
        <v/>
      </c>
      <c r="CS14" s="66" t="str">
        <f>IF(ジュニアＤ女Ｄ!$D$45="","",ジュニアＤ女Ｄ!$D$45)</f>
        <v/>
      </c>
      <c r="CT14" s="120" t="str">
        <f>IF(ジュニアＤ女Ｄ!$E$44="","",ジュニアＤ女Ｄ!$E$44)</f>
        <v>…</v>
      </c>
      <c r="CU14" s="120" t="str">
        <f>IF(ジュニアＤ女Ｄ!$E$45="","",ジュニアＤ女Ｄ!$E$45)</f>
        <v>…</v>
      </c>
      <c r="CV14" s="66" t="str">
        <f>IF(ジュニアＤ女Ｄ!$F$44="","",ジュニアＤ女Ｄ!$F$44)</f>
        <v/>
      </c>
      <c r="CW14" s="129">
        <v>11</v>
      </c>
      <c r="CX14" s="131" t="str">
        <f>IF(一般混合Ｄ!$B$45="","",一般混合Ｄ!$B$45)</f>
        <v/>
      </c>
      <c r="CY14" s="131" t="str">
        <f>IF(一般混合Ｄ!$B$45="","",一般混合Ｄ!$B$45)</f>
        <v/>
      </c>
      <c r="CZ14" s="131" t="str">
        <f>IF(一般混合Ｄ!$C$44="","",一般混合Ｄ!$C$44)</f>
        <v/>
      </c>
      <c r="DA14" s="131" t="str">
        <f>IF(一般混合Ｄ!$C$45="","",一般混合Ｄ!$C$45)</f>
        <v/>
      </c>
      <c r="DB14" s="131" t="str">
        <f>IF(一般混合Ｄ!$D$44="","",一般混合Ｄ!$D$44)</f>
        <v/>
      </c>
      <c r="DC14" s="131" t="str">
        <f>IF(一般混合Ｄ!$D$45="","",一般混合Ｄ!$D$45)</f>
        <v/>
      </c>
      <c r="DD14" s="132" t="str">
        <f>IF(一般混合Ｄ!$E$44="","",一般混合Ｄ!$E$44)</f>
        <v>…</v>
      </c>
      <c r="DE14" s="132" t="str">
        <f>IF(一般混合Ｄ!$E$45="","",一般混合Ｄ!$E$45)</f>
        <v>…</v>
      </c>
      <c r="DF14" s="131" t="str">
        <f>IF(一般混合Ｄ!$F$44="","",一般混合Ｄ!$F$44)</f>
        <v/>
      </c>
    </row>
    <row r="15" spans="1:110" ht="18.75" x14ac:dyDescent="0.15">
      <c r="A15" s="123">
        <v>12</v>
      </c>
      <c r="B15" s="124" t="str">
        <f>IF(一般男Ｄ!$B$46="","",一般男Ｄ!$B$46)</f>
        <v/>
      </c>
      <c r="C15" s="124" t="str">
        <f>IF(一般男Ｄ!$B$47="","",一般男Ｄ!$B$47)</f>
        <v/>
      </c>
      <c r="D15" s="124" t="str">
        <f>IF(一般男Ｄ!$C$46="","",一般男Ｄ!$C$46)</f>
        <v/>
      </c>
      <c r="E15" s="124" t="s">
        <v>162</v>
      </c>
      <c r="F15" s="124" t="str">
        <f>IF(一般男Ｄ!$D$46="","",一般男Ｄ!$D$46)</f>
        <v/>
      </c>
      <c r="G15" s="124" t="str">
        <f>IF(一般男Ｄ!$D$47="","",一般男Ｄ!$D$47)</f>
        <v/>
      </c>
      <c r="H15" s="125" t="str">
        <f>IF(一般男Ｄ!$E$46="","",一般男Ｄ!$E$46)</f>
        <v>…</v>
      </c>
      <c r="I15" s="125" t="str">
        <f>IF(一般男Ｄ!$E$47="","",一般男Ｄ!$E$47)</f>
        <v>…</v>
      </c>
      <c r="J15" s="124" t="str">
        <f>IF(一般男Ｄ!$F$46="","",一般男Ｄ!$F$46)</f>
        <v/>
      </c>
      <c r="K15" s="69">
        <v>12</v>
      </c>
      <c r="L15" s="70" t="str">
        <f>IF(ジュニアＡ男Ｄ!$B$46="","",ジュニアＡ男Ｄ!$B$46)</f>
        <v/>
      </c>
      <c r="M15" s="70" t="str">
        <f>IF(ジュニアＡ男Ｄ!$B$47="","",ジュニアＡ男Ｄ!$B$47)</f>
        <v/>
      </c>
      <c r="N15" s="70" t="str">
        <f>IF(ジュニアＡ男Ｄ!$C$46="","",ジュニアＡ男Ｄ!$C$46)</f>
        <v/>
      </c>
      <c r="O15" s="70" t="str">
        <f>IF(ジュニアＡ男Ｄ!$C$47="","",ジュニアＡ男Ｄ!$C$47)</f>
        <v/>
      </c>
      <c r="P15" s="70" t="str">
        <f>IF(ジュニアＡ男Ｄ!$D$46="","",ジュニアＡ男Ｄ!$D$46)</f>
        <v/>
      </c>
      <c r="Q15" s="70" t="str">
        <f>IF(ジュニアＡ男Ｄ!$D$47="","",ジュニアＡ男Ｄ!$D$47)</f>
        <v/>
      </c>
      <c r="R15" s="118" t="str">
        <f>IF(ジュニアＡ男Ｄ!$E$46="","",ジュニアＡ男Ｄ!$E$46)</f>
        <v>…</v>
      </c>
      <c r="S15" s="118" t="str">
        <f>IF(ジュニアＡ男Ｄ!$E$47="","",ジュニアＡ男Ｄ!$E$47)</f>
        <v>…</v>
      </c>
      <c r="T15" s="70" t="str">
        <f>IF(ジュニアＡ男Ｄ!$F$46="","",ジュニアＡ男Ｄ!$F$46)</f>
        <v/>
      </c>
      <c r="U15" s="67">
        <v>12</v>
      </c>
      <c r="V15" s="68" t="str">
        <f>IF(ジュニアＢ男Ｄ!$B$46="","",ジュニアＢ男Ｄ!$B$46)</f>
        <v/>
      </c>
      <c r="W15" s="68" t="str">
        <f>IF(ジュニアＢ男Ｄ!$B$47="","",ジュニアＢ男Ｄ!$B$47)</f>
        <v/>
      </c>
      <c r="X15" s="68" t="str">
        <f>IF(ジュニアＢ男Ｄ!$C$46="","",ジュニアＢ男Ｄ!$C$46)</f>
        <v/>
      </c>
      <c r="Y15" s="68" t="str">
        <f>IF(ジュニアＢ男Ｄ!$C$47="","",ジュニアＢ男Ｄ!$C$47)</f>
        <v/>
      </c>
      <c r="Z15" s="68" t="str">
        <f>IF(ジュニアＢ男Ｄ!$D$46="","",ジュニアＢ男Ｄ!$D$46)</f>
        <v/>
      </c>
      <c r="AA15" s="68" t="str">
        <f>IF(ジュニアＢ男Ｄ!$D$47="","",ジュニアＢ男Ｄ!$D$47)</f>
        <v/>
      </c>
      <c r="AB15" s="119" t="str">
        <f>IF(ジュニアＢ男Ｄ!$E$46="","",ジュニアＢ男Ｄ!$E$46)</f>
        <v>…</v>
      </c>
      <c r="AC15" s="119" t="str">
        <f>IF(ジュニアＢ男Ｄ!$E$47="","",ジュニアＢ男Ｄ!$E$47)</f>
        <v>…</v>
      </c>
      <c r="AD15" s="68" t="str">
        <f>IF(ジュニアＢ男Ｄ!$F$46="","",ジュニアＢ男Ｄ!$F$46)</f>
        <v/>
      </c>
      <c r="AE15" s="65">
        <v>12</v>
      </c>
      <c r="AF15" s="66" t="str">
        <f>IF(ジュニアＣ男Ｄ!$B$46="","",ジュニアＣ男Ｄ!$B$46)</f>
        <v/>
      </c>
      <c r="AG15" s="66" t="str">
        <f>IF(ジュニアＣ男Ｄ!$B$47="","",ジュニアＣ男Ｄ!$B$47)</f>
        <v/>
      </c>
      <c r="AH15" s="66" t="str">
        <f>IF(ジュニアＣ男Ｄ!$C$46="","",ジュニアＣ男Ｄ!$C$46)</f>
        <v/>
      </c>
      <c r="AI15" s="66" t="str">
        <f>IF(ジュニアＣ男Ｄ!$C$47="","",ジュニアＣ男Ｄ!$C$47)</f>
        <v/>
      </c>
      <c r="AJ15" s="66" t="str">
        <f>IF(ジュニアＣ男Ｄ!$D$46="","",ジュニアＣ男Ｄ!$D$46)</f>
        <v/>
      </c>
      <c r="AK15" s="66" t="str">
        <f>IF(ジュニアＣ男Ｄ!$D$47="","",ジュニアＣ男Ｄ!$D$47)</f>
        <v/>
      </c>
      <c r="AL15" s="120" t="str">
        <f>IF(ジュニアＣ男Ｄ!$E$46="","",ジュニアＣ男Ｄ!$E$46)</f>
        <v>…</v>
      </c>
      <c r="AM15" s="120" t="str">
        <f>IF(ジュニアＣ男Ｄ!$E$47="","",ジュニアＣ男Ｄ!$E$47)</f>
        <v>…</v>
      </c>
      <c r="AN15" s="66" t="str">
        <f>IF(ジュニアＣ男Ｄ!$F$46="","",ジュニアＣ男Ｄ!$F$46)</f>
        <v/>
      </c>
      <c r="AO15" s="63">
        <v>12</v>
      </c>
      <c r="AP15" s="64" t="str">
        <f>IF(ジュニアＤ男Ｄ!$B$46="","",ジュニアＤ男Ｄ!$B$46)</f>
        <v/>
      </c>
      <c r="AQ15" s="64" t="str">
        <f>IF(ジュニアＤ男Ｄ!$B$47="","",ジュニアＤ男Ｄ!$B$47)</f>
        <v/>
      </c>
      <c r="AR15" s="64" t="str">
        <f>IF(ジュニアＤ男Ｄ!$C$46="","",ジュニアＤ男Ｄ!$C$46)</f>
        <v/>
      </c>
      <c r="AS15" s="64" t="str">
        <f>IF(ジュニアＤ男Ｄ!$C$47="","",ジュニアＤ男Ｄ!$C$47)</f>
        <v/>
      </c>
      <c r="AT15" s="64" t="str">
        <f>IF(ジュニアＤ男Ｄ!$D$46="","",ジュニアＤ男Ｄ!$D$46)</f>
        <v/>
      </c>
      <c r="AU15" s="64" t="str">
        <f>IF(ジュニアＤ男Ｄ!$D$47="","",ジュニアＤ男Ｄ!$D$47)</f>
        <v/>
      </c>
      <c r="AV15" s="121" t="str">
        <f>IF(ジュニアＤ男Ｄ!$E$46="","",ジュニアＤ男Ｄ!$E$46)</f>
        <v>…</v>
      </c>
      <c r="AW15" s="121" t="str">
        <f>IF(ジュニアＤ男Ｄ!$E$47="","",ジュニアＤ男Ｄ!$E$47)</f>
        <v>…</v>
      </c>
      <c r="AX15" s="64" t="str">
        <f>IF(ジュニアＤ男Ｄ!$F$46="","",ジュニアＤ男Ｄ!$F$46)</f>
        <v/>
      </c>
      <c r="AY15" s="157">
        <v>12</v>
      </c>
      <c r="AZ15" s="159" t="str">
        <f>IF(一般男Ｄ!$B$46="","",一般男Ｄ!$B$46)</f>
        <v/>
      </c>
      <c r="BA15" s="159" t="str">
        <f>IF(一般男Ｄ!$B$47="","",一般男Ｄ!$B$47)</f>
        <v/>
      </c>
      <c r="BB15" s="159" t="str">
        <f>IF(一般男Ｄ!$C$46="","",一般男Ｄ!$C$46)</f>
        <v/>
      </c>
      <c r="BC15" s="159" t="str">
        <f>IF(一般男Ｄ!$C$47="","",一般男Ｄ!$C$47)</f>
        <v/>
      </c>
      <c r="BD15" s="159" t="str">
        <f>IF(一般男Ｄ!$D$46="","",一般男Ｄ!$D$46)</f>
        <v/>
      </c>
      <c r="BE15" s="159" t="str">
        <f>IF(一般男Ｄ!$D$47="","",一般男Ｄ!$D$47)</f>
        <v/>
      </c>
      <c r="BF15" s="160" t="str">
        <f>IF(一般男Ｄ!$E$46="","",一般男Ｄ!$E$46)</f>
        <v>…</v>
      </c>
      <c r="BG15" s="160" t="str">
        <f>IF(一般男Ｄ!$E$47="","",一般男Ｄ!$E$47)</f>
        <v>…</v>
      </c>
      <c r="BH15" s="159" t="str">
        <f>IF(一般男Ｄ!$F$46="","",一般男Ｄ!$F$46)</f>
        <v/>
      </c>
      <c r="BI15" s="126">
        <v>12</v>
      </c>
      <c r="BJ15" s="127" t="str">
        <f>IF(ジュニアＡ男Ｄ!$B$46="","",ジュニアＡ男Ｄ!$B$46)</f>
        <v/>
      </c>
      <c r="BK15" s="127" t="str">
        <f>IF(ジュニアＡ男Ｄ!$B$47="","",ジュニアＡ男Ｄ!$B$47)</f>
        <v/>
      </c>
      <c r="BL15" s="127" t="str">
        <f>IF(ジュニアＡ男Ｄ!$C$46="","",ジュニアＡ男Ｄ!$C$46)</f>
        <v/>
      </c>
      <c r="BM15" s="127" t="str">
        <f>IF(ジュニアＡ男Ｄ!$C$47="","",ジュニアＡ男Ｄ!$C$47)</f>
        <v/>
      </c>
      <c r="BN15" s="127" t="str">
        <f>IF(ジュニアＡ男Ｄ!$D$46="","",ジュニアＡ男Ｄ!$D$46)</f>
        <v/>
      </c>
      <c r="BO15" s="127" t="str">
        <f>IF(ジュニアＡ男Ｄ!$D$47="","",ジュニアＡ男Ｄ!$D$47)</f>
        <v/>
      </c>
      <c r="BP15" s="128" t="str">
        <f>IF(ジュニアＡ男Ｄ!$E$46="","",ジュニアＡ男Ｄ!$E$46)</f>
        <v>…</v>
      </c>
      <c r="BQ15" s="128" t="str">
        <f>IF(ジュニアＡ男Ｄ!$E$47="","",ジュニアＡ男Ｄ!$E$47)</f>
        <v>…</v>
      </c>
      <c r="BR15" s="127" t="str">
        <f>IF(ジュニアＡ男Ｄ!$F$46="","",ジュニアＡ男Ｄ!$F$46)</f>
        <v/>
      </c>
      <c r="BS15" s="69">
        <v>12</v>
      </c>
      <c r="BT15" s="70" t="str">
        <f>IF(ジュニアＢ女Ｄ!$B$46="","",ジュニアＢ女Ｄ!$B$46)</f>
        <v/>
      </c>
      <c r="BU15" s="70" t="str">
        <f>IF(ジュニアＢ女Ｄ!$B$47="","",ジュニアＢ女Ｄ!$B$47)</f>
        <v/>
      </c>
      <c r="BV15" s="70" t="str">
        <f>IF(ジュニアＢ女Ｄ!$C$46="","",ジュニアＢ女Ｄ!$C$46)</f>
        <v/>
      </c>
      <c r="BW15" s="70" t="str">
        <f>IF(ジュニアＢ女Ｄ!$C$47="","",ジュニアＢ女Ｄ!$C$47)</f>
        <v/>
      </c>
      <c r="BX15" s="70" t="str">
        <f>IF(ジュニアＢ女Ｄ!$D$46="","",ジュニアＢ女Ｄ!$D$46)</f>
        <v/>
      </c>
      <c r="BY15" s="70" t="str">
        <f>IF(ジュニアＢ女Ｄ!$D$47="","",ジュニアＢ女Ｄ!$D$47)</f>
        <v/>
      </c>
      <c r="BZ15" s="118" t="str">
        <f>IF(ジュニアＢ女Ｄ!$E$46="","",ジュニアＢ女Ｄ!$E$46)</f>
        <v>…</v>
      </c>
      <c r="CA15" s="118" t="str">
        <f>IF(ジュニアＢ女Ｄ!$E$47="","",ジュニアＢ女Ｄ!$E$47)</f>
        <v>…</v>
      </c>
      <c r="CB15" s="70" t="str">
        <f>IF(ジュニアＢ女Ｄ!$F$46="","",ジュニアＢ女Ｄ!$F$46)</f>
        <v/>
      </c>
      <c r="CC15" s="67">
        <v>12</v>
      </c>
      <c r="CD15" s="68" t="str">
        <f>IF(ジュニアＣ女Ｄ!$B$46="","",ジュニアＣ女Ｄ!$B$46)</f>
        <v/>
      </c>
      <c r="CE15" s="68" t="str">
        <f>IF(ジュニアＣ女Ｄ!$B$47="","",ジュニアＣ女Ｄ!$B$47)</f>
        <v/>
      </c>
      <c r="CF15" s="68" t="str">
        <f>IF(ジュニアＣ女Ｄ!$C$46="","",ジュニアＣ女Ｄ!$C$46)</f>
        <v/>
      </c>
      <c r="CG15" s="68" t="str">
        <f>IF(ジュニアＣ女Ｄ!$C$47="","",ジュニアＣ女Ｄ!$C$47)</f>
        <v/>
      </c>
      <c r="CH15" s="68" t="str">
        <f>IF(ジュニアＣ女Ｄ!$D$46="","",ジュニアＣ女Ｄ!$D$46)</f>
        <v/>
      </c>
      <c r="CI15" s="68" t="str">
        <f>IF(ジュニアＣ女Ｄ!$D$47="","",ジュニアＣ女Ｄ!$D$47)</f>
        <v/>
      </c>
      <c r="CJ15" s="119" t="str">
        <f>IF(ジュニアＣ女Ｄ!$E$46="","",ジュニアＣ女Ｄ!$E$46)</f>
        <v>…</v>
      </c>
      <c r="CK15" s="119" t="str">
        <f>IF(ジュニアＣ女Ｄ!$E$47="","",ジュニアＣ女Ｄ!$E$47)</f>
        <v>…</v>
      </c>
      <c r="CL15" s="68" t="str">
        <f>IF(ジュニアＣ女Ｄ!$F$46="","",ジュニアＣ女Ｄ!$F$46)</f>
        <v/>
      </c>
      <c r="CM15" s="65">
        <v>12</v>
      </c>
      <c r="CN15" s="66" t="str">
        <f>IF(ジュニアＤ女Ｄ!$B$46="","",ジュニアＤ女Ｄ!$B$46)</f>
        <v/>
      </c>
      <c r="CO15" s="66" t="str">
        <f>IF(ジュニアＤ女Ｄ!$B$47="","",ジュニアＤ女Ｄ!$B$47)</f>
        <v/>
      </c>
      <c r="CP15" s="66" t="str">
        <f>IF(ジュニアＤ女Ｄ!$C$46="","",ジュニアＤ女Ｄ!$C$46)</f>
        <v/>
      </c>
      <c r="CQ15" s="66" t="str">
        <f>IF(ジュニアＤ女Ｄ!$C$47="","",ジュニアＤ女Ｄ!$C$47)</f>
        <v/>
      </c>
      <c r="CR15" s="66" t="str">
        <f>IF(ジュニアＤ女Ｄ!$D$46="","",ジュニアＤ女Ｄ!$D$46)</f>
        <v/>
      </c>
      <c r="CS15" s="66" t="str">
        <f>IF(ジュニアＤ女Ｄ!$D$47="","",ジュニアＤ女Ｄ!$D$47)</f>
        <v/>
      </c>
      <c r="CT15" s="120" t="str">
        <f>IF(ジュニアＤ女Ｄ!$E$46="","",ジュニアＤ女Ｄ!$E$46)</f>
        <v>…</v>
      </c>
      <c r="CU15" s="120" t="str">
        <f>IF(ジュニアＤ女Ｄ!$E$47="","",ジュニアＤ女Ｄ!$E$47)</f>
        <v>…</v>
      </c>
      <c r="CV15" s="66" t="str">
        <f>IF(ジュニアＤ女Ｄ!$F$46="","",ジュニアＤ女Ｄ!$F$46)</f>
        <v/>
      </c>
      <c r="CW15" s="129">
        <v>12</v>
      </c>
      <c r="CX15" s="131" t="str">
        <f>IF(一般混合Ｄ!$B$47="","",一般混合Ｄ!$B$47)</f>
        <v/>
      </c>
      <c r="CY15" s="131" t="str">
        <f>IF(一般混合Ｄ!$B$47="","",一般混合Ｄ!$B$47)</f>
        <v/>
      </c>
      <c r="CZ15" s="131" t="str">
        <f>IF(一般混合Ｄ!$C$46="","",一般混合Ｄ!$C$46)</f>
        <v/>
      </c>
      <c r="DA15" s="131" t="str">
        <f>IF(一般混合Ｄ!$C$47="","",一般混合Ｄ!$C$47)</f>
        <v/>
      </c>
      <c r="DB15" s="131" t="str">
        <f>IF(一般混合Ｄ!$D$46="","",一般混合Ｄ!$D$46)</f>
        <v/>
      </c>
      <c r="DC15" s="131" t="str">
        <f>IF(一般混合Ｄ!$D$47="","",一般混合Ｄ!$D$47)</f>
        <v/>
      </c>
      <c r="DD15" s="132" t="str">
        <f>IF(一般混合Ｄ!$E$46="","",一般混合Ｄ!$E$46)</f>
        <v>…</v>
      </c>
      <c r="DE15" s="132" t="str">
        <f>IF(一般混合Ｄ!$E$47="","",一般混合Ｄ!$E$47)</f>
        <v>…</v>
      </c>
      <c r="DF15" s="131" t="str">
        <f>IF(一般混合Ｄ!$F$46="","",一般混合Ｄ!$F$46)</f>
        <v/>
      </c>
    </row>
    <row r="16" spans="1:110" ht="18.75" x14ac:dyDescent="0.15">
      <c r="A16" s="123">
        <v>13</v>
      </c>
      <c r="B16" s="124" t="str">
        <f>IF(一般男Ｄ!$B$48="","",一般男Ｄ!$B$48)</f>
        <v/>
      </c>
      <c r="C16" s="124" t="str">
        <f>IF(一般男Ｄ!$B$49="","",一般男Ｄ!$B$49)</f>
        <v/>
      </c>
      <c r="D16" s="124" t="str">
        <f>IF(一般男Ｄ!$C$48="","",一般男Ｄ!$C$48)</f>
        <v/>
      </c>
      <c r="E16" s="124" t="s">
        <v>162</v>
      </c>
      <c r="F16" s="124" t="str">
        <f>IF(一般男Ｄ!$D$48="","",一般男Ｄ!$D$48)</f>
        <v/>
      </c>
      <c r="G16" s="124" t="str">
        <f>IF(一般男Ｄ!$D$49="","",一般男Ｄ!$D$49)</f>
        <v/>
      </c>
      <c r="H16" s="125" t="str">
        <f>IF(一般男Ｄ!$E$48="","",一般男Ｄ!$E$48)</f>
        <v>…</v>
      </c>
      <c r="I16" s="125" t="str">
        <f>IF(一般男Ｄ!$E$49="","",一般男Ｄ!$E$49)</f>
        <v>…</v>
      </c>
      <c r="J16" s="124" t="str">
        <f>IF(一般男Ｄ!$F$48="","",一般男Ｄ!$F$48)</f>
        <v/>
      </c>
      <c r="K16" s="69">
        <v>13</v>
      </c>
      <c r="L16" s="70" t="str">
        <f>IF(ジュニアＡ男Ｄ!$B$48="","",ジュニアＡ男Ｄ!$B$48)</f>
        <v/>
      </c>
      <c r="M16" s="70" t="str">
        <f>IF(ジュニアＡ男Ｄ!$B$49="","",ジュニアＡ男Ｄ!$B$49)</f>
        <v/>
      </c>
      <c r="N16" s="70" t="str">
        <f>IF(ジュニアＡ男Ｄ!$C$48="","",ジュニアＡ男Ｄ!$C$48)</f>
        <v/>
      </c>
      <c r="O16" s="70" t="str">
        <f>IF(ジュニアＡ男Ｄ!$C$49="","",ジュニアＡ男Ｄ!$C$49)</f>
        <v/>
      </c>
      <c r="P16" s="70" t="str">
        <f>IF(ジュニアＡ男Ｄ!$D$48="","",ジュニアＡ男Ｄ!$D$48)</f>
        <v/>
      </c>
      <c r="Q16" s="70" t="str">
        <f>IF(ジュニアＡ男Ｄ!$D$49="","",ジュニアＡ男Ｄ!$D$49)</f>
        <v/>
      </c>
      <c r="R16" s="118" t="str">
        <f>IF(ジュニアＡ男Ｄ!$E$48="","",ジュニアＡ男Ｄ!$E$48)</f>
        <v>…</v>
      </c>
      <c r="S16" s="118" t="str">
        <f>IF(ジュニアＡ男Ｄ!$E$49="","",ジュニアＡ男Ｄ!$E$49)</f>
        <v>…</v>
      </c>
      <c r="T16" s="70" t="str">
        <f>IF(ジュニアＡ男Ｄ!$F$48="","",ジュニアＡ男Ｄ!$F$48)</f>
        <v/>
      </c>
      <c r="U16" s="67">
        <v>13</v>
      </c>
      <c r="V16" s="68" t="str">
        <f>IF(ジュニアＢ男Ｄ!$B$48="","",ジュニアＢ男Ｄ!$B$48)</f>
        <v/>
      </c>
      <c r="W16" s="68" t="str">
        <f>IF(ジュニアＢ男Ｄ!$B$49="","",ジュニアＢ男Ｄ!$B$49)</f>
        <v/>
      </c>
      <c r="X16" s="68" t="str">
        <f>IF(ジュニアＢ男Ｄ!$C$48="","",ジュニアＢ男Ｄ!$C$48)</f>
        <v/>
      </c>
      <c r="Y16" s="68" t="str">
        <f>IF(ジュニアＢ男Ｄ!$C$49="","",ジュニアＢ男Ｄ!$C$49)</f>
        <v/>
      </c>
      <c r="Z16" s="68" t="str">
        <f>IF(ジュニアＢ男Ｄ!$D$48="","",ジュニアＢ男Ｄ!$D$48)</f>
        <v/>
      </c>
      <c r="AA16" s="68" t="str">
        <f>IF(ジュニアＢ男Ｄ!$D$49="","",ジュニアＢ男Ｄ!$D$49)</f>
        <v/>
      </c>
      <c r="AB16" s="119" t="str">
        <f>IF(ジュニアＢ男Ｄ!$E$48="","",ジュニアＢ男Ｄ!$E$48)</f>
        <v>…</v>
      </c>
      <c r="AC16" s="119" t="str">
        <f>IF(ジュニアＢ男Ｄ!$E$49="","",ジュニアＢ男Ｄ!$E$49)</f>
        <v>…</v>
      </c>
      <c r="AD16" s="68" t="str">
        <f>IF(ジュニアＢ男Ｄ!$F$48="","",ジュニアＢ男Ｄ!$F$48)</f>
        <v/>
      </c>
      <c r="AE16" s="65">
        <v>13</v>
      </c>
      <c r="AF16" s="66" t="str">
        <f>IF(ジュニアＣ男Ｄ!$B$48="","",ジュニアＣ男Ｄ!$B$48)</f>
        <v/>
      </c>
      <c r="AG16" s="66" t="str">
        <f>IF(ジュニアＣ男Ｄ!$B$49="","",ジュニアＣ男Ｄ!$B$49)</f>
        <v/>
      </c>
      <c r="AH16" s="66" t="str">
        <f>IF(ジュニアＣ男Ｄ!$C$48="","",ジュニアＣ男Ｄ!$C$48)</f>
        <v/>
      </c>
      <c r="AI16" s="66" t="str">
        <f>IF(ジュニアＣ男Ｄ!$C$49="","",ジュニアＣ男Ｄ!$C$49)</f>
        <v/>
      </c>
      <c r="AJ16" s="66" t="str">
        <f>IF(ジュニアＣ男Ｄ!$D$48="","",ジュニアＣ男Ｄ!$D$48)</f>
        <v/>
      </c>
      <c r="AK16" s="66" t="str">
        <f>IF(ジュニアＣ男Ｄ!$D$49="","",ジュニアＣ男Ｄ!$D$49)</f>
        <v/>
      </c>
      <c r="AL16" s="120" t="str">
        <f>IF(ジュニアＣ男Ｄ!$E$48="","",ジュニアＣ男Ｄ!$E$48)</f>
        <v>…</v>
      </c>
      <c r="AM16" s="120" t="str">
        <f>IF(ジュニアＣ男Ｄ!$E$49="","",ジュニアＣ男Ｄ!$E$49)</f>
        <v>…</v>
      </c>
      <c r="AN16" s="66" t="str">
        <f>IF(ジュニアＣ男Ｄ!$F$48="","",ジュニアＣ男Ｄ!$F$48)</f>
        <v/>
      </c>
      <c r="AO16" s="63">
        <v>13</v>
      </c>
      <c r="AP16" s="64" t="str">
        <f>IF(ジュニアＤ男Ｄ!$B$48="","",ジュニアＤ男Ｄ!$B$48)</f>
        <v/>
      </c>
      <c r="AQ16" s="64" t="str">
        <f>IF(ジュニアＤ男Ｄ!$B$49="","",ジュニアＤ男Ｄ!$B$49)</f>
        <v/>
      </c>
      <c r="AR16" s="64" t="str">
        <f>IF(ジュニアＤ男Ｄ!$C$48="","",ジュニアＤ男Ｄ!$C$48)</f>
        <v/>
      </c>
      <c r="AS16" s="64" t="str">
        <f>IF(ジュニアＤ男Ｄ!$C$49="","",ジュニアＤ男Ｄ!$C$49)</f>
        <v/>
      </c>
      <c r="AT16" s="64" t="str">
        <f>IF(ジュニアＤ男Ｄ!$D$48="","",ジュニアＤ男Ｄ!$D$48)</f>
        <v/>
      </c>
      <c r="AU16" s="64" t="str">
        <f>IF(ジュニアＤ男Ｄ!$D$49="","",ジュニアＤ男Ｄ!$D$49)</f>
        <v/>
      </c>
      <c r="AV16" s="121" t="str">
        <f>IF(ジュニアＤ男Ｄ!$E$48="","",ジュニアＤ男Ｄ!$E$48)</f>
        <v>…</v>
      </c>
      <c r="AW16" s="121" t="str">
        <f>IF(ジュニアＤ男Ｄ!$E$49="","",ジュニアＤ男Ｄ!$E$49)</f>
        <v>…</v>
      </c>
      <c r="AX16" s="64" t="str">
        <f>IF(ジュニアＤ男Ｄ!$F$48="","",ジュニアＤ男Ｄ!$F$48)</f>
        <v/>
      </c>
      <c r="AY16" s="157">
        <v>13</v>
      </c>
      <c r="AZ16" s="159" t="str">
        <f>IF(一般男Ｄ!$B$48="","",一般男Ｄ!$B$48)</f>
        <v/>
      </c>
      <c r="BA16" s="159" t="str">
        <f>IF(一般男Ｄ!$B$49="","",一般男Ｄ!$B$49)</f>
        <v/>
      </c>
      <c r="BB16" s="159" t="str">
        <f>IF(一般男Ｄ!$C$48="","",一般男Ｄ!$C$48)</f>
        <v/>
      </c>
      <c r="BC16" s="159" t="str">
        <f>IF(一般男Ｄ!$C$49="","",一般男Ｄ!$C$49)</f>
        <v/>
      </c>
      <c r="BD16" s="159" t="str">
        <f>IF(一般男Ｄ!$D$48="","",一般男Ｄ!$D$48)</f>
        <v/>
      </c>
      <c r="BE16" s="159" t="str">
        <f>IF(一般男Ｄ!$D$49="","",一般男Ｄ!$D$49)</f>
        <v/>
      </c>
      <c r="BF16" s="160" t="str">
        <f>IF(一般男Ｄ!$E$48="","",一般男Ｄ!$E$48)</f>
        <v>…</v>
      </c>
      <c r="BG16" s="160" t="str">
        <f>IF(一般男Ｄ!$E$49="","",一般男Ｄ!$E$49)</f>
        <v>…</v>
      </c>
      <c r="BH16" s="159" t="str">
        <f>IF(一般男Ｄ!$F$48="","",一般男Ｄ!$F$48)</f>
        <v/>
      </c>
      <c r="BI16" s="126">
        <v>13</v>
      </c>
      <c r="BJ16" s="127" t="str">
        <f>IF(ジュニアＡ男Ｄ!$B$48="","",ジュニアＡ男Ｄ!$B$48)</f>
        <v/>
      </c>
      <c r="BK16" s="127" t="str">
        <f>IF(ジュニアＡ男Ｄ!$B$49="","",ジュニアＡ男Ｄ!$B$49)</f>
        <v/>
      </c>
      <c r="BL16" s="127" t="str">
        <f>IF(ジュニアＡ男Ｄ!$C$48="","",ジュニアＡ男Ｄ!$C$48)</f>
        <v/>
      </c>
      <c r="BM16" s="127" t="str">
        <f>IF(ジュニアＡ男Ｄ!$C$49="","",ジュニアＡ男Ｄ!$C$49)</f>
        <v/>
      </c>
      <c r="BN16" s="127" t="str">
        <f>IF(ジュニアＡ男Ｄ!$D$48="","",ジュニアＡ男Ｄ!$D$48)</f>
        <v/>
      </c>
      <c r="BO16" s="127" t="str">
        <f>IF(ジュニアＡ男Ｄ!$D$49="","",ジュニアＡ男Ｄ!$D$49)</f>
        <v/>
      </c>
      <c r="BP16" s="128" t="str">
        <f>IF(ジュニアＡ男Ｄ!$E$48="","",ジュニアＡ男Ｄ!$E$48)</f>
        <v>…</v>
      </c>
      <c r="BQ16" s="128" t="str">
        <f>IF(ジュニアＡ男Ｄ!$E$49="","",ジュニアＡ男Ｄ!$E$49)</f>
        <v>…</v>
      </c>
      <c r="BR16" s="127" t="str">
        <f>IF(ジュニアＡ男Ｄ!$F$48="","",ジュニアＡ男Ｄ!$F$48)</f>
        <v/>
      </c>
      <c r="BS16" s="69">
        <v>13</v>
      </c>
      <c r="BT16" s="70" t="str">
        <f>IF(ジュニアＢ女Ｄ!$B$48="","",ジュニアＢ女Ｄ!$B$48)</f>
        <v/>
      </c>
      <c r="BU16" s="70" t="str">
        <f>IF(ジュニアＢ女Ｄ!$B$49="","",ジュニアＢ女Ｄ!$B$49)</f>
        <v/>
      </c>
      <c r="BV16" s="70" t="str">
        <f>IF(ジュニアＢ女Ｄ!$C$48="","",ジュニアＢ女Ｄ!$C$48)</f>
        <v/>
      </c>
      <c r="BW16" s="70" t="str">
        <f>IF(ジュニアＢ女Ｄ!$C$49="","",ジュニアＢ女Ｄ!$C$49)</f>
        <v/>
      </c>
      <c r="BX16" s="70" t="str">
        <f>IF(ジュニアＢ女Ｄ!$D$48="","",ジュニアＢ女Ｄ!$D$48)</f>
        <v/>
      </c>
      <c r="BY16" s="70" t="str">
        <f>IF(ジュニアＢ女Ｄ!$D$49="","",ジュニアＢ女Ｄ!$D$49)</f>
        <v/>
      </c>
      <c r="BZ16" s="118" t="str">
        <f>IF(ジュニアＢ女Ｄ!$E$48="","",ジュニアＢ女Ｄ!$E$48)</f>
        <v>…</v>
      </c>
      <c r="CA16" s="118" t="str">
        <f>IF(ジュニアＢ女Ｄ!$E$49="","",ジュニアＢ女Ｄ!$E$49)</f>
        <v>…</v>
      </c>
      <c r="CB16" s="70" t="str">
        <f>IF(ジュニアＢ女Ｄ!$F$48="","",ジュニアＢ女Ｄ!$F$48)</f>
        <v/>
      </c>
      <c r="CC16" s="67">
        <v>13</v>
      </c>
      <c r="CD16" s="68" t="str">
        <f>IF(ジュニアＣ女Ｄ!$B$48="","",ジュニアＣ女Ｄ!$B$48)</f>
        <v/>
      </c>
      <c r="CE16" s="68" t="str">
        <f>IF(ジュニアＣ女Ｄ!$B$49="","",ジュニアＣ女Ｄ!$B$49)</f>
        <v/>
      </c>
      <c r="CF16" s="68" t="str">
        <f>IF(ジュニアＣ女Ｄ!$C$48="","",ジュニアＣ女Ｄ!$C$48)</f>
        <v/>
      </c>
      <c r="CG16" s="68" t="str">
        <f>IF(ジュニアＣ女Ｄ!$C$49="","",ジュニアＣ女Ｄ!$C$49)</f>
        <v/>
      </c>
      <c r="CH16" s="68" t="str">
        <f>IF(ジュニアＣ女Ｄ!$D$48="","",ジュニアＣ女Ｄ!$D$48)</f>
        <v/>
      </c>
      <c r="CI16" s="68" t="str">
        <f>IF(ジュニアＣ女Ｄ!$D$49="","",ジュニアＣ女Ｄ!$D$49)</f>
        <v/>
      </c>
      <c r="CJ16" s="119" t="str">
        <f>IF(ジュニアＣ女Ｄ!$E$48="","",ジュニアＣ女Ｄ!$E$48)</f>
        <v>…</v>
      </c>
      <c r="CK16" s="119" t="str">
        <f>IF(ジュニアＣ女Ｄ!$E$49="","",ジュニアＣ女Ｄ!$E$49)</f>
        <v>…</v>
      </c>
      <c r="CL16" s="68" t="str">
        <f>IF(ジュニアＣ女Ｄ!$F$48="","",ジュニアＣ女Ｄ!$F$48)</f>
        <v/>
      </c>
      <c r="CM16" s="65">
        <v>13</v>
      </c>
      <c r="CN16" s="66" t="str">
        <f>IF(ジュニアＤ女Ｄ!$B$48="","",ジュニアＤ女Ｄ!$B$48)</f>
        <v/>
      </c>
      <c r="CO16" s="66" t="str">
        <f>IF(ジュニアＤ女Ｄ!$B$49="","",ジュニアＤ女Ｄ!$B$49)</f>
        <v/>
      </c>
      <c r="CP16" s="66" t="str">
        <f>IF(ジュニアＤ女Ｄ!$C$48="","",ジュニアＤ女Ｄ!$C$48)</f>
        <v/>
      </c>
      <c r="CQ16" s="66" t="str">
        <f>IF(ジュニアＤ女Ｄ!$C$49="","",ジュニアＤ女Ｄ!$C$49)</f>
        <v/>
      </c>
      <c r="CR16" s="66" t="str">
        <f>IF(ジュニアＤ女Ｄ!$D$48="","",ジュニアＤ女Ｄ!$D$48)</f>
        <v/>
      </c>
      <c r="CS16" s="66" t="str">
        <f>IF(ジュニアＤ女Ｄ!$D$49="","",ジュニアＤ女Ｄ!$D$49)</f>
        <v/>
      </c>
      <c r="CT16" s="120" t="str">
        <f>IF(ジュニアＤ女Ｄ!$E$48="","",ジュニアＤ女Ｄ!$E$48)</f>
        <v>…</v>
      </c>
      <c r="CU16" s="120" t="str">
        <f>IF(ジュニアＤ女Ｄ!$E$49="","",ジュニアＤ女Ｄ!$E$49)</f>
        <v>…</v>
      </c>
      <c r="CV16" s="66" t="str">
        <f>IF(ジュニアＤ女Ｄ!$F$48="","",ジュニアＤ女Ｄ!$F$48)</f>
        <v/>
      </c>
      <c r="CW16" s="129">
        <v>13</v>
      </c>
      <c r="CX16" s="131" t="str">
        <f>IF(一般混合Ｄ!$B$49="","",一般混合Ｄ!$B$49)</f>
        <v/>
      </c>
      <c r="CY16" s="131" t="str">
        <f>IF(一般混合Ｄ!$B$49="","",一般混合Ｄ!$B$49)</f>
        <v/>
      </c>
      <c r="CZ16" s="131" t="str">
        <f>IF(一般混合Ｄ!$C$48="","",一般混合Ｄ!$C$48)</f>
        <v/>
      </c>
      <c r="DA16" s="131" t="str">
        <f>IF(一般混合Ｄ!$C$49="","",一般混合Ｄ!$C$49)</f>
        <v/>
      </c>
      <c r="DB16" s="131" t="str">
        <f>IF(一般混合Ｄ!$D$48="","",一般混合Ｄ!$D$48)</f>
        <v/>
      </c>
      <c r="DC16" s="131" t="str">
        <f>IF(一般混合Ｄ!$D$49="","",一般混合Ｄ!$D$49)</f>
        <v/>
      </c>
      <c r="DD16" s="132" t="str">
        <f>IF(一般混合Ｄ!$E$48="","",一般混合Ｄ!$E$48)</f>
        <v>…</v>
      </c>
      <c r="DE16" s="132" t="str">
        <f>IF(一般混合Ｄ!$E$49="","",一般混合Ｄ!$E$49)</f>
        <v>…</v>
      </c>
      <c r="DF16" s="131" t="str">
        <f>IF(一般混合Ｄ!$F$48="","",一般混合Ｄ!$F$48)</f>
        <v/>
      </c>
    </row>
    <row r="17" spans="1:110" ht="18.75" x14ac:dyDescent="0.15">
      <c r="A17" s="123">
        <v>14</v>
      </c>
      <c r="B17" s="124" t="str">
        <f>IF(一般男Ｄ!$B$50="","",一般男Ｄ!$B$50)</f>
        <v/>
      </c>
      <c r="C17" s="124" t="str">
        <f>IF(一般男Ｄ!$B$51="","",一般男Ｄ!$B$51)</f>
        <v/>
      </c>
      <c r="D17" s="124" t="str">
        <f>IF(一般男Ｄ!$C$50="","",一般男Ｄ!$C$50)</f>
        <v/>
      </c>
      <c r="E17" s="124" t="s">
        <v>162</v>
      </c>
      <c r="F17" s="124" t="str">
        <f>IF(一般男Ｄ!$D$50="","",一般男Ｄ!$D$50)</f>
        <v/>
      </c>
      <c r="G17" s="124" t="str">
        <f>IF(一般男Ｄ!$D$51="","",一般男Ｄ!$D$51)</f>
        <v/>
      </c>
      <c r="H17" s="125" t="str">
        <f>IF(一般男Ｄ!$E$50="","",一般男Ｄ!$E$50)</f>
        <v>…</v>
      </c>
      <c r="I17" s="125" t="str">
        <f>IF(一般男Ｄ!$E$51="","",一般男Ｄ!$E$51)</f>
        <v>…</v>
      </c>
      <c r="J17" s="124" t="str">
        <f>IF(一般男Ｄ!$F$50="","",一般男Ｄ!$F$50)</f>
        <v/>
      </c>
      <c r="K17" s="69">
        <v>14</v>
      </c>
      <c r="L17" s="70" t="str">
        <f>IF(ジュニアＡ男Ｄ!$B$50="","",ジュニアＡ男Ｄ!$B$50)</f>
        <v/>
      </c>
      <c r="M17" s="70" t="str">
        <f>IF(ジュニアＡ男Ｄ!$B$51="","",ジュニアＡ男Ｄ!$B$51)</f>
        <v/>
      </c>
      <c r="N17" s="70" t="str">
        <f>IF(ジュニアＡ男Ｄ!$C$50="","",ジュニアＡ男Ｄ!$C$50)</f>
        <v/>
      </c>
      <c r="O17" s="70" t="str">
        <f>IF(ジュニアＡ男Ｄ!$C$51="","",ジュニアＡ男Ｄ!$C$51)</f>
        <v/>
      </c>
      <c r="P17" s="70" t="str">
        <f>IF(ジュニアＡ男Ｄ!$D$50="","",ジュニアＡ男Ｄ!$D$50)</f>
        <v/>
      </c>
      <c r="Q17" s="70" t="str">
        <f>IF(ジュニアＡ男Ｄ!$D$51="","",ジュニアＡ男Ｄ!$D$51)</f>
        <v/>
      </c>
      <c r="R17" s="118" t="str">
        <f>IF(ジュニアＡ男Ｄ!$E$50="","",ジュニアＡ男Ｄ!$E$50)</f>
        <v>…</v>
      </c>
      <c r="S17" s="118" t="str">
        <f>IF(ジュニアＡ男Ｄ!$E$51="","",ジュニアＡ男Ｄ!$E$51)</f>
        <v>…</v>
      </c>
      <c r="T17" s="70" t="str">
        <f>IF(ジュニアＡ男Ｄ!$F$50="","",ジュニアＡ男Ｄ!$F$50)</f>
        <v/>
      </c>
      <c r="U17" s="67">
        <v>14</v>
      </c>
      <c r="V17" s="68" t="str">
        <f>IF(ジュニアＢ男Ｄ!$B$50="","",ジュニアＢ男Ｄ!$B$50)</f>
        <v/>
      </c>
      <c r="W17" s="68" t="str">
        <f>IF(ジュニアＢ男Ｄ!$B$51="","",ジュニアＢ男Ｄ!$B$51)</f>
        <v/>
      </c>
      <c r="X17" s="68" t="str">
        <f>IF(ジュニアＢ男Ｄ!$C$50="","",ジュニアＢ男Ｄ!$C$50)</f>
        <v/>
      </c>
      <c r="Y17" s="68" t="str">
        <f>IF(ジュニアＢ男Ｄ!$C$51="","",ジュニアＢ男Ｄ!$C$51)</f>
        <v/>
      </c>
      <c r="Z17" s="68" t="str">
        <f>IF(ジュニアＢ男Ｄ!$D$50="","",ジュニアＢ男Ｄ!$D$50)</f>
        <v/>
      </c>
      <c r="AA17" s="68" t="str">
        <f>IF(ジュニアＢ男Ｄ!$D$51="","",ジュニアＢ男Ｄ!$D$51)</f>
        <v/>
      </c>
      <c r="AB17" s="119" t="str">
        <f>IF(ジュニアＢ男Ｄ!$E$50="","",ジュニアＢ男Ｄ!$E$50)</f>
        <v>…</v>
      </c>
      <c r="AC17" s="119" t="str">
        <f>IF(ジュニアＢ男Ｄ!$E$51="","",ジュニアＢ男Ｄ!$E$51)</f>
        <v>…</v>
      </c>
      <c r="AD17" s="68" t="str">
        <f>IF(ジュニアＢ男Ｄ!$F$50="","",ジュニアＢ男Ｄ!$F$50)</f>
        <v/>
      </c>
      <c r="AE17" s="65">
        <v>14</v>
      </c>
      <c r="AF17" s="66" t="str">
        <f>IF(ジュニアＣ男Ｄ!$B$50="","",ジュニアＣ男Ｄ!$B$50)</f>
        <v/>
      </c>
      <c r="AG17" s="66" t="str">
        <f>IF(ジュニアＣ男Ｄ!$B$51="","",ジュニアＣ男Ｄ!$B$51)</f>
        <v/>
      </c>
      <c r="AH17" s="66" t="str">
        <f>IF(ジュニアＣ男Ｄ!$C$50="","",ジュニアＣ男Ｄ!$C$50)</f>
        <v/>
      </c>
      <c r="AI17" s="66" t="str">
        <f>IF(ジュニアＣ男Ｄ!$C$51="","",ジュニアＣ男Ｄ!$C$51)</f>
        <v/>
      </c>
      <c r="AJ17" s="66" t="str">
        <f>IF(ジュニアＣ男Ｄ!$D$50="","",ジュニアＣ男Ｄ!$D$50)</f>
        <v/>
      </c>
      <c r="AK17" s="66" t="str">
        <f>IF(ジュニアＣ男Ｄ!$D$51="","",ジュニアＣ男Ｄ!$D$51)</f>
        <v/>
      </c>
      <c r="AL17" s="120" t="str">
        <f>IF(ジュニアＣ男Ｄ!$E$50="","",ジュニアＣ男Ｄ!$E$50)</f>
        <v>…</v>
      </c>
      <c r="AM17" s="120" t="str">
        <f>IF(ジュニアＣ男Ｄ!$E$51="","",ジュニアＣ男Ｄ!$E$51)</f>
        <v>…</v>
      </c>
      <c r="AN17" s="66" t="str">
        <f>IF(ジュニアＣ男Ｄ!$F$50="","",ジュニアＣ男Ｄ!$F$50)</f>
        <v/>
      </c>
      <c r="AO17" s="63">
        <v>14</v>
      </c>
      <c r="AP17" s="64" t="str">
        <f>IF(ジュニアＤ男Ｄ!$B$50="","",ジュニアＤ男Ｄ!$B$50)</f>
        <v/>
      </c>
      <c r="AQ17" s="64" t="str">
        <f>IF(ジュニアＤ男Ｄ!$B$51="","",ジュニアＤ男Ｄ!$B$51)</f>
        <v/>
      </c>
      <c r="AR17" s="64" t="str">
        <f>IF(ジュニアＤ男Ｄ!$C$50="","",ジュニアＤ男Ｄ!$C$50)</f>
        <v/>
      </c>
      <c r="AS17" s="64" t="str">
        <f>IF(ジュニアＤ男Ｄ!$C$51="","",ジュニアＤ男Ｄ!$C$51)</f>
        <v/>
      </c>
      <c r="AT17" s="64" t="str">
        <f>IF(ジュニアＤ男Ｄ!$D$50="","",ジュニアＤ男Ｄ!$D$50)</f>
        <v/>
      </c>
      <c r="AU17" s="64" t="str">
        <f>IF(ジュニアＤ男Ｄ!$D$51="","",ジュニアＤ男Ｄ!$D$51)</f>
        <v/>
      </c>
      <c r="AV17" s="121" t="str">
        <f>IF(ジュニアＤ男Ｄ!$E$50="","",ジュニアＤ男Ｄ!$E$50)</f>
        <v>…</v>
      </c>
      <c r="AW17" s="121" t="str">
        <f>IF(ジュニアＤ男Ｄ!$E$51="","",ジュニアＤ男Ｄ!$E$51)</f>
        <v>…</v>
      </c>
      <c r="AX17" s="64" t="str">
        <f>IF(ジュニアＤ男Ｄ!$F$50="","",ジュニアＤ男Ｄ!$F$50)</f>
        <v/>
      </c>
      <c r="AY17" s="157">
        <v>14</v>
      </c>
      <c r="AZ17" s="159" t="str">
        <f>IF(一般男Ｄ!$B$50="","",一般男Ｄ!$B$50)</f>
        <v/>
      </c>
      <c r="BA17" s="159" t="str">
        <f>IF(一般男Ｄ!$B$51="","",一般男Ｄ!$B$51)</f>
        <v/>
      </c>
      <c r="BB17" s="159" t="str">
        <f>IF(一般男Ｄ!$C$50="","",一般男Ｄ!$C$50)</f>
        <v/>
      </c>
      <c r="BC17" s="159" t="str">
        <f>IF(一般男Ｄ!$C$51="","",一般男Ｄ!$C$51)</f>
        <v/>
      </c>
      <c r="BD17" s="159" t="str">
        <f>IF(一般男Ｄ!$D$50="","",一般男Ｄ!$D$50)</f>
        <v/>
      </c>
      <c r="BE17" s="159" t="str">
        <f>IF(一般男Ｄ!$D$51="","",一般男Ｄ!$D$51)</f>
        <v/>
      </c>
      <c r="BF17" s="160" t="str">
        <f>IF(一般男Ｄ!$E$50="","",一般男Ｄ!$E$50)</f>
        <v>…</v>
      </c>
      <c r="BG17" s="160" t="str">
        <f>IF(一般男Ｄ!$E$51="","",一般男Ｄ!$E$51)</f>
        <v>…</v>
      </c>
      <c r="BH17" s="159" t="str">
        <f>IF(一般男Ｄ!$F$50="","",一般男Ｄ!$F$50)</f>
        <v/>
      </c>
      <c r="BI17" s="126">
        <v>14</v>
      </c>
      <c r="BJ17" s="127" t="str">
        <f>IF(ジュニアＡ男Ｄ!$B$50="","",ジュニアＡ男Ｄ!$B$50)</f>
        <v/>
      </c>
      <c r="BK17" s="127" t="str">
        <f>IF(ジュニアＡ男Ｄ!$B$51="","",ジュニアＡ男Ｄ!$B$51)</f>
        <v/>
      </c>
      <c r="BL17" s="127" t="str">
        <f>IF(ジュニアＡ男Ｄ!$C$50="","",ジュニアＡ男Ｄ!$C$50)</f>
        <v/>
      </c>
      <c r="BM17" s="127" t="str">
        <f>IF(ジュニアＡ男Ｄ!$C$51="","",ジュニアＡ男Ｄ!$C$51)</f>
        <v/>
      </c>
      <c r="BN17" s="127" t="str">
        <f>IF(ジュニアＡ男Ｄ!$D$50="","",ジュニアＡ男Ｄ!$D$50)</f>
        <v/>
      </c>
      <c r="BO17" s="127" t="str">
        <f>IF(ジュニアＡ男Ｄ!$D$51="","",ジュニアＡ男Ｄ!$D$51)</f>
        <v/>
      </c>
      <c r="BP17" s="128" t="str">
        <f>IF(ジュニアＡ男Ｄ!$E$50="","",ジュニアＡ男Ｄ!$E$50)</f>
        <v>…</v>
      </c>
      <c r="BQ17" s="128" t="str">
        <f>IF(ジュニアＡ男Ｄ!$E$51="","",ジュニアＡ男Ｄ!$E$51)</f>
        <v>…</v>
      </c>
      <c r="BR17" s="127" t="str">
        <f>IF(ジュニアＡ男Ｄ!$F$50="","",ジュニアＡ男Ｄ!$F$50)</f>
        <v/>
      </c>
      <c r="BS17" s="69">
        <v>14</v>
      </c>
      <c r="BT17" s="70" t="str">
        <f>IF(ジュニアＢ女Ｄ!$B$50="","",ジュニアＢ女Ｄ!$B$50)</f>
        <v/>
      </c>
      <c r="BU17" s="70" t="str">
        <f>IF(ジュニアＢ女Ｄ!$B$51="","",ジュニアＢ女Ｄ!$B$51)</f>
        <v/>
      </c>
      <c r="BV17" s="70" t="str">
        <f>IF(ジュニアＢ女Ｄ!$C$50="","",ジュニアＢ女Ｄ!$C$50)</f>
        <v/>
      </c>
      <c r="BW17" s="70" t="str">
        <f>IF(ジュニアＢ女Ｄ!$C$51="","",ジュニアＢ女Ｄ!$C$51)</f>
        <v/>
      </c>
      <c r="BX17" s="70" t="str">
        <f>IF(ジュニアＢ女Ｄ!$D$50="","",ジュニアＢ女Ｄ!$D$50)</f>
        <v/>
      </c>
      <c r="BY17" s="70" t="str">
        <f>IF(ジュニアＢ女Ｄ!$D$51="","",ジュニアＢ女Ｄ!$D$51)</f>
        <v/>
      </c>
      <c r="BZ17" s="118" t="str">
        <f>IF(ジュニアＢ女Ｄ!$E$50="","",ジュニアＢ女Ｄ!$E$50)</f>
        <v>…</v>
      </c>
      <c r="CA17" s="118" t="str">
        <f>IF(ジュニアＢ女Ｄ!$E$51="","",ジュニアＢ女Ｄ!$E$51)</f>
        <v>…</v>
      </c>
      <c r="CB17" s="70" t="str">
        <f>IF(ジュニアＢ女Ｄ!$F$50="","",ジュニアＢ女Ｄ!$F$50)</f>
        <v/>
      </c>
      <c r="CC17" s="67">
        <v>14</v>
      </c>
      <c r="CD17" s="68" t="str">
        <f>IF(ジュニアＣ女Ｄ!$B$50="","",ジュニアＣ女Ｄ!$B$50)</f>
        <v/>
      </c>
      <c r="CE17" s="68" t="str">
        <f>IF(ジュニアＣ女Ｄ!$B$51="","",ジュニアＣ女Ｄ!$B$51)</f>
        <v/>
      </c>
      <c r="CF17" s="68" t="str">
        <f>IF(ジュニアＣ女Ｄ!$C$50="","",ジュニアＣ女Ｄ!$C$50)</f>
        <v/>
      </c>
      <c r="CG17" s="68" t="str">
        <f>IF(ジュニアＣ女Ｄ!$C$51="","",ジュニアＣ女Ｄ!$C$51)</f>
        <v/>
      </c>
      <c r="CH17" s="68" t="str">
        <f>IF(ジュニアＣ女Ｄ!$D$50="","",ジュニアＣ女Ｄ!$D$50)</f>
        <v/>
      </c>
      <c r="CI17" s="68" t="str">
        <f>IF(ジュニアＣ女Ｄ!$D$51="","",ジュニアＣ女Ｄ!$D$51)</f>
        <v/>
      </c>
      <c r="CJ17" s="119" t="str">
        <f>IF(ジュニアＣ女Ｄ!$E$50="","",ジュニアＣ女Ｄ!$E$50)</f>
        <v>…</v>
      </c>
      <c r="CK17" s="119" t="str">
        <f>IF(ジュニアＣ女Ｄ!$E$51="","",ジュニアＣ女Ｄ!$E$51)</f>
        <v>…</v>
      </c>
      <c r="CL17" s="68" t="str">
        <f>IF(ジュニアＣ女Ｄ!$F$50="","",ジュニアＣ女Ｄ!$F$50)</f>
        <v/>
      </c>
      <c r="CM17" s="65">
        <v>14</v>
      </c>
      <c r="CN17" s="66" t="str">
        <f>IF(ジュニアＤ女Ｄ!$B$50="","",ジュニアＤ女Ｄ!$B$50)</f>
        <v/>
      </c>
      <c r="CO17" s="66" t="str">
        <f>IF(ジュニアＤ女Ｄ!$B$51="","",ジュニアＤ女Ｄ!$B$51)</f>
        <v/>
      </c>
      <c r="CP17" s="66" t="str">
        <f>IF(ジュニアＤ女Ｄ!$C$50="","",ジュニアＤ女Ｄ!$C$50)</f>
        <v/>
      </c>
      <c r="CQ17" s="66" t="str">
        <f>IF(ジュニアＤ女Ｄ!$C$51="","",ジュニアＤ女Ｄ!$C$51)</f>
        <v/>
      </c>
      <c r="CR17" s="66" t="str">
        <f>IF(ジュニアＤ女Ｄ!$D$50="","",ジュニアＤ女Ｄ!$D$50)</f>
        <v/>
      </c>
      <c r="CS17" s="66" t="str">
        <f>IF(ジュニアＤ女Ｄ!$D$51="","",ジュニアＤ女Ｄ!$D$51)</f>
        <v/>
      </c>
      <c r="CT17" s="120" t="str">
        <f>IF(ジュニアＤ女Ｄ!$E$50="","",ジュニアＤ女Ｄ!$E$50)</f>
        <v>…</v>
      </c>
      <c r="CU17" s="120" t="str">
        <f>IF(ジュニアＤ女Ｄ!$E$51="","",ジュニアＤ女Ｄ!$E$51)</f>
        <v>…</v>
      </c>
      <c r="CV17" s="66" t="str">
        <f>IF(ジュニアＤ女Ｄ!$F$50="","",ジュニアＤ女Ｄ!$F$50)</f>
        <v/>
      </c>
      <c r="CW17" s="129">
        <v>14</v>
      </c>
      <c r="CX17" s="131" t="str">
        <f>IF(一般混合Ｄ!$B$51="","",一般混合Ｄ!$B$51)</f>
        <v/>
      </c>
      <c r="CY17" s="131" t="str">
        <f>IF(一般混合Ｄ!$B$51="","",一般混合Ｄ!$B$51)</f>
        <v/>
      </c>
      <c r="CZ17" s="131" t="str">
        <f>IF(一般混合Ｄ!$C$50="","",一般混合Ｄ!$C$50)</f>
        <v/>
      </c>
      <c r="DA17" s="131" t="str">
        <f>IF(一般混合Ｄ!$C$51="","",一般混合Ｄ!$C$51)</f>
        <v/>
      </c>
      <c r="DB17" s="131" t="str">
        <f>IF(一般混合Ｄ!$D$50="","",一般混合Ｄ!$D$50)</f>
        <v/>
      </c>
      <c r="DC17" s="131" t="str">
        <f>IF(一般混合Ｄ!$D$51="","",一般混合Ｄ!$D$51)</f>
        <v/>
      </c>
      <c r="DD17" s="132" t="str">
        <f>IF(一般混合Ｄ!$E$50="","",一般混合Ｄ!$E$50)</f>
        <v>…</v>
      </c>
      <c r="DE17" s="132" t="str">
        <f>IF(一般混合Ｄ!$E$51="","",一般混合Ｄ!$E$51)</f>
        <v>…</v>
      </c>
      <c r="DF17" s="131" t="str">
        <f>IF(一般混合Ｄ!$F$50="","",一般混合Ｄ!$F$50)</f>
        <v/>
      </c>
    </row>
    <row r="18" spans="1:110" ht="18.75" x14ac:dyDescent="0.15">
      <c r="A18" s="123">
        <v>15</v>
      </c>
      <c r="B18" s="124" t="str">
        <f>IF(一般男Ｄ!$B$52="","",一般男Ｄ!$B$52)</f>
        <v/>
      </c>
      <c r="C18" s="124" t="str">
        <f>IF(一般男Ｄ!$B$53="","",一般男Ｄ!$B$53)</f>
        <v/>
      </c>
      <c r="D18" s="124" t="str">
        <f>IF(一般男Ｄ!$C$52="","",一般男Ｄ!$C$52)</f>
        <v/>
      </c>
      <c r="E18" s="124" t="s">
        <v>162</v>
      </c>
      <c r="F18" s="124" t="str">
        <f>IF(一般男Ｄ!$D$52="","",一般男Ｄ!$D$52)</f>
        <v/>
      </c>
      <c r="G18" s="124" t="str">
        <f>IF(一般男Ｄ!$D$53="","",一般男Ｄ!$D$53)</f>
        <v/>
      </c>
      <c r="H18" s="125" t="str">
        <f>IF(一般男Ｄ!$E$52="","",一般男Ｄ!$E$52)</f>
        <v>…</v>
      </c>
      <c r="I18" s="125" t="str">
        <f>IF(一般男Ｄ!$E$53="","",一般男Ｄ!$E$53)</f>
        <v>…</v>
      </c>
      <c r="J18" s="124" t="str">
        <f>IF(一般男Ｄ!$F$52="","",一般男Ｄ!$F$52)</f>
        <v/>
      </c>
      <c r="K18" s="69">
        <v>15</v>
      </c>
      <c r="L18" s="70" t="str">
        <f>IF(ジュニアＡ男Ｄ!$B$52="","",ジュニアＡ男Ｄ!$B$52)</f>
        <v/>
      </c>
      <c r="M18" s="70" t="str">
        <f>IF(ジュニアＡ男Ｄ!$B$53="","",ジュニアＡ男Ｄ!$B$53)</f>
        <v/>
      </c>
      <c r="N18" s="70" t="str">
        <f>IF(ジュニアＡ男Ｄ!$C$52="","",ジュニアＡ男Ｄ!$C$52)</f>
        <v/>
      </c>
      <c r="O18" s="70" t="str">
        <f>IF(ジュニアＡ男Ｄ!$C$53="","",ジュニアＡ男Ｄ!$C$53)</f>
        <v/>
      </c>
      <c r="P18" s="70" t="str">
        <f>IF(ジュニアＡ男Ｄ!$D$52="","",ジュニアＡ男Ｄ!$D$52)</f>
        <v/>
      </c>
      <c r="Q18" s="70" t="str">
        <f>IF(ジュニアＡ男Ｄ!$D$53="","",ジュニアＡ男Ｄ!$D$53)</f>
        <v/>
      </c>
      <c r="R18" s="118" t="str">
        <f>IF(ジュニアＡ男Ｄ!$E$52="","",ジュニアＡ男Ｄ!$E$52)</f>
        <v>…</v>
      </c>
      <c r="S18" s="118" t="str">
        <f>IF(ジュニアＡ男Ｄ!$E$53="","",ジュニアＡ男Ｄ!$E$53)</f>
        <v>…</v>
      </c>
      <c r="T18" s="70" t="str">
        <f>IF(ジュニアＡ男Ｄ!$F$52="","",ジュニアＡ男Ｄ!$F$52)</f>
        <v/>
      </c>
      <c r="U18" s="67">
        <v>15</v>
      </c>
      <c r="V18" s="68" t="str">
        <f>IF(ジュニアＢ男Ｄ!$B$52="","",ジュニアＢ男Ｄ!$B$52)</f>
        <v/>
      </c>
      <c r="W18" s="68" t="str">
        <f>IF(ジュニアＢ男Ｄ!$B$53="","",ジュニアＢ男Ｄ!$B$53)</f>
        <v/>
      </c>
      <c r="X18" s="68" t="str">
        <f>IF(ジュニアＢ男Ｄ!$C$52="","",ジュニアＢ男Ｄ!$C$52)</f>
        <v/>
      </c>
      <c r="Y18" s="68" t="str">
        <f>IF(ジュニアＢ男Ｄ!$C$53="","",ジュニアＢ男Ｄ!$C$53)</f>
        <v/>
      </c>
      <c r="Z18" s="68" t="str">
        <f>IF(ジュニアＢ男Ｄ!$D$52="","",ジュニアＢ男Ｄ!$D$52)</f>
        <v/>
      </c>
      <c r="AA18" s="68" t="str">
        <f>IF(ジュニアＢ男Ｄ!$D$53="","",ジュニアＢ男Ｄ!$D$53)</f>
        <v/>
      </c>
      <c r="AB18" s="119" t="str">
        <f>IF(ジュニアＢ男Ｄ!$E$52="","",ジュニアＢ男Ｄ!$E$52)</f>
        <v>…</v>
      </c>
      <c r="AC18" s="119" t="str">
        <f>IF(ジュニアＢ男Ｄ!$E$53="","",ジュニアＢ男Ｄ!$E$53)</f>
        <v>…</v>
      </c>
      <c r="AD18" s="68" t="str">
        <f>IF(ジュニアＢ男Ｄ!$F$52="","",ジュニアＢ男Ｄ!$F$52)</f>
        <v/>
      </c>
      <c r="AE18" s="65">
        <v>15</v>
      </c>
      <c r="AF18" s="66" t="str">
        <f>IF(ジュニアＣ男Ｄ!$B$52="","",ジュニアＣ男Ｄ!$B$52)</f>
        <v/>
      </c>
      <c r="AG18" s="66" t="str">
        <f>IF(ジュニアＣ男Ｄ!$B$53="","",ジュニアＣ男Ｄ!$B$53)</f>
        <v/>
      </c>
      <c r="AH18" s="66" t="str">
        <f>IF(ジュニアＣ男Ｄ!$C$52="","",ジュニアＣ男Ｄ!$C$52)</f>
        <v/>
      </c>
      <c r="AI18" s="66" t="str">
        <f>IF(ジュニアＣ男Ｄ!$C$53="","",ジュニアＣ男Ｄ!$C$53)</f>
        <v/>
      </c>
      <c r="AJ18" s="66" t="str">
        <f>IF(ジュニアＣ男Ｄ!$D$52="","",ジュニアＣ男Ｄ!$D$52)</f>
        <v/>
      </c>
      <c r="AK18" s="66" t="str">
        <f>IF(ジュニアＣ男Ｄ!$D$53="","",ジュニアＣ男Ｄ!$D$53)</f>
        <v/>
      </c>
      <c r="AL18" s="120" t="str">
        <f>IF(ジュニアＣ男Ｄ!$E$52="","",ジュニアＣ男Ｄ!$E$52)</f>
        <v>…</v>
      </c>
      <c r="AM18" s="120" t="str">
        <f>IF(ジュニアＣ男Ｄ!$E$53="","",ジュニアＣ男Ｄ!$E$53)</f>
        <v>…</v>
      </c>
      <c r="AN18" s="66" t="str">
        <f>IF(ジュニアＣ男Ｄ!$F$52="","",ジュニアＣ男Ｄ!$F$52)</f>
        <v/>
      </c>
      <c r="AO18" s="63">
        <v>15</v>
      </c>
      <c r="AP18" s="64" t="str">
        <f>IF(ジュニアＤ男Ｄ!$B$52="","",ジュニアＤ男Ｄ!$B$52)</f>
        <v/>
      </c>
      <c r="AQ18" s="64" t="str">
        <f>IF(ジュニアＤ男Ｄ!$B$53="","",ジュニアＤ男Ｄ!$B$53)</f>
        <v/>
      </c>
      <c r="AR18" s="64" t="str">
        <f>IF(ジュニアＤ男Ｄ!$C$52="","",ジュニアＤ男Ｄ!$C$52)</f>
        <v/>
      </c>
      <c r="AS18" s="64" t="str">
        <f>IF(ジュニアＤ男Ｄ!$C$53="","",ジュニアＤ男Ｄ!$C$53)</f>
        <v/>
      </c>
      <c r="AT18" s="64" t="str">
        <f>IF(ジュニアＤ男Ｄ!$D$52="","",ジュニアＤ男Ｄ!$D$52)</f>
        <v/>
      </c>
      <c r="AU18" s="64" t="str">
        <f>IF(ジュニアＤ男Ｄ!$D$53="","",ジュニアＤ男Ｄ!$D$53)</f>
        <v/>
      </c>
      <c r="AV18" s="121" t="str">
        <f>IF(ジュニアＤ男Ｄ!$E$52="","",ジュニアＤ男Ｄ!$E$52)</f>
        <v>…</v>
      </c>
      <c r="AW18" s="121" t="str">
        <f>IF(ジュニアＤ男Ｄ!$E$53="","",ジュニアＤ男Ｄ!$E$53)</f>
        <v>…</v>
      </c>
      <c r="AX18" s="64" t="str">
        <f>IF(ジュニアＤ男Ｄ!$F$52="","",ジュニアＤ男Ｄ!$F$52)</f>
        <v/>
      </c>
      <c r="AY18" s="157">
        <v>15</v>
      </c>
      <c r="AZ18" s="159" t="str">
        <f>IF(一般男Ｄ!$B$52="","",一般男Ｄ!$B$52)</f>
        <v/>
      </c>
      <c r="BA18" s="159" t="str">
        <f>IF(一般男Ｄ!$B$53="","",一般男Ｄ!$B$53)</f>
        <v/>
      </c>
      <c r="BB18" s="159" t="str">
        <f>IF(一般男Ｄ!$C$52="","",一般男Ｄ!$C$52)</f>
        <v/>
      </c>
      <c r="BC18" s="159" t="str">
        <f>IF(一般男Ｄ!$C$53="","",一般男Ｄ!$C$53)</f>
        <v/>
      </c>
      <c r="BD18" s="159" t="str">
        <f>IF(一般男Ｄ!$D$52="","",一般男Ｄ!$D$52)</f>
        <v/>
      </c>
      <c r="BE18" s="159" t="str">
        <f>IF(一般男Ｄ!$D$53="","",一般男Ｄ!$D$53)</f>
        <v/>
      </c>
      <c r="BF18" s="160" t="str">
        <f>IF(一般男Ｄ!$E$52="","",一般男Ｄ!$E$52)</f>
        <v>…</v>
      </c>
      <c r="BG18" s="160" t="str">
        <f>IF(一般男Ｄ!$E$53="","",一般男Ｄ!$E$53)</f>
        <v>…</v>
      </c>
      <c r="BH18" s="159" t="str">
        <f>IF(一般男Ｄ!$F$52="","",一般男Ｄ!$F$52)</f>
        <v/>
      </c>
      <c r="BI18" s="126">
        <v>15</v>
      </c>
      <c r="BJ18" s="127" t="str">
        <f>IF(ジュニアＡ男Ｄ!$B$52="","",ジュニアＡ男Ｄ!$B$52)</f>
        <v/>
      </c>
      <c r="BK18" s="127" t="str">
        <f>IF(ジュニアＡ男Ｄ!$B$53="","",ジュニアＡ男Ｄ!$B$53)</f>
        <v/>
      </c>
      <c r="BL18" s="127" t="str">
        <f>IF(ジュニアＡ男Ｄ!$C$52="","",ジュニアＡ男Ｄ!$C$52)</f>
        <v/>
      </c>
      <c r="BM18" s="127" t="str">
        <f>IF(ジュニアＡ男Ｄ!$C$53="","",ジュニアＡ男Ｄ!$C$53)</f>
        <v/>
      </c>
      <c r="BN18" s="127" t="str">
        <f>IF(ジュニアＡ男Ｄ!$D$52="","",ジュニアＡ男Ｄ!$D$52)</f>
        <v/>
      </c>
      <c r="BO18" s="127" t="str">
        <f>IF(ジュニアＡ男Ｄ!$D$53="","",ジュニアＡ男Ｄ!$D$53)</f>
        <v/>
      </c>
      <c r="BP18" s="128" t="str">
        <f>IF(ジュニアＡ男Ｄ!$E$52="","",ジュニアＡ男Ｄ!$E$52)</f>
        <v>…</v>
      </c>
      <c r="BQ18" s="128" t="str">
        <f>IF(ジュニアＡ男Ｄ!$E$53="","",ジュニアＡ男Ｄ!$E$53)</f>
        <v>…</v>
      </c>
      <c r="BR18" s="127" t="str">
        <f>IF(ジュニアＡ男Ｄ!$F$52="","",ジュニアＡ男Ｄ!$F$52)</f>
        <v/>
      </c>
      <c r="BS18" s="69">
        <v>15</v>
      </c>
      <c r="BT18" s="70" t="str">
        <f>IF(ジュニアＢ女Ｄ!$B$52="","",ジュニアＢ女Ｄ!$B$52)</f>
        <v/>
      </c>
      <c r="BU18" s="70" t="str">
        <f>IF(ジュニアＢ女Ｄ!$B$53="","",ジュニアＢ女Ｄ!$B$53)</f>
        <v/>
      </c>
      <c r="BV18" s="70" t="str">
        <f>IF(ジュニアＢ女Ｄ!$C$52="","",ジュニアＢ女Ｄ!$C$52)</f>
        <v/>
      </c>
      <c r="BW18" s="70" t="str">
        <f>IF(ジュニアＢ女Ｄ!$C$53="","",ジュニアＢ女Ｄ!$C$53)</f>
        <v/>
      </c>
      <c r="BX18" s="70" t="str">
        <f>IF(ジュニアＢ女Ｄ!$D$52="","",ジュニアＢ女Ｄ!$D$52)</f>
        <v/>
      </c>
      <c r="BY18" s="70" t="str">
        <f>IF(ジュニアＢ女Ｄ!$D$53="","",ジュニアＢ女Ｄ!$D$53)</f>
        <v/>
      </c>
      <c r="BZ18" s="118" t="str">
        <f>IF(ジュニアＢ女Ｄ!$E$52="","",ジュニアＢ女Ｄ!$E$52)</f>
        <v>…</v>
      </c>
      <c r="CA18" s="118" t="str">
        <f>IF(ジュニアＢ女Ｄ!$E$53="","",ジュニアＢ女Ｄ!$E$53)</f>
        <v>…</v>
      </c>
      <c r="CB18" s="70" t="str">
        <f>IF(ジュニアＢ女Ｄ!$F$52="","",ジュニアＢ女Ｄ!$F$52)</f>
        <v/>
      </c>
      <c r="CC18" s="67">
        <v>15</v>
      </c>
      <c r="CD18" s="68" t="str">
        <f>IF(ジュニアＣ女Ｄ!$B$52="","",ジュニアＣ女Ｄ!$B$52)</f>
        <v/>
      </c>
      <c r="CE18" s="68" t="str">
        <f>IF(ジュニアＣ女Ｄ!$B$53="","",ジュニアＣ女Ｄ!$B$53)</f>
        <v/>
      </c>
      <c r="CF18" s="68" t="str">
        <f>IF(ジュニアＣ女Ｄ!$C$52="","",ジュニアＣ女Ｄ!$C$52)</f>
        <v/>
      </c>
      <c r="CG18" s="68" t="str">
        <f>IF(ジュニアＣ女Ｄ!$C$53="","",ジュニアＣ女Ｄ!$C$53)</f>
        <v/>
      </c>
      <c r="CH18" s="68" t="str">
        <f>IF(ジュニアＣ女Ｄ!$D$52="","",ジュニアＣ女Ｄ!$D$52)</f>
        <v/>
      </c>
      <c r="CI18" s="68" t="str">
        <f>IF(ジュニアＣ女Ｄ!$D$53="","",ジュニアＣ女Ｄ!$D$53)</f>
        <v/>
      </c>
      <c r="CJ18" s="119" t="str">
        <f>IF(ジュニアＣ女Ｄ!$E$52="","",ジュニアＣ女Ｄ!$E$52)</f>
        <v>…</v>
      </c>
      <c r="CK18" s="119" t="str">
        <f>IF(ジュニアＣ女Ｄ!$E$53="","",ジュニアＣ女Ｄ!$E$53)</f>
        <v>…</v>
      </c>
      <c r="CL18" s="68" t="str">
        <f>IF(ジュニアＣ女Ｄ!$F$52="","",ジュニアＣ女Ｄ!$F$52)</f>
        <v/>
      </c>
      <c r="CM18" s="65">
        <v>15</v>
      </c>
      <c r="CN18" s="66" t="str">
        <f>IF(ジュニアＤ女Ｄ!$B$52="","",ジュニアＤ女Ｄ!$B$52)</f>
        <v/>
      </c>
      <c r="CO18" s="66" t="str">
        <f>IF(ジュニアＤ女Ｄ!$B$53="","",ジュニアＤ女Ｄ!$B$53)</f>
        <v/>
      </c>
      <c r="CP18" s="66" t="str">
        <f>IF(ジュニアＤ女Ｄ!$C$52="","",ジュニアＤ女Ｄ!$C$52)</f>
        <v/>
      </c>
      <c r="CQ18" s="66" t="str">
        <f>IF(ジュニアＤ女Ｄ!$C$53="","",ジュニアＤ女Ｄ!$C$53)</f>
        <v/>
      </c>
      <c r="CR18" s="66" t="str">
        <f>IF(ジュニアＤ女Ｄ!$D$52="","",ジュニアＤ女Ｄ!$D$52)</f>
        <v/>
      </c>
      <c r="CS18" s="66" t="str">
        <f>IF(ジュニアＤ女Ｄ!$D$53="","",ジュニアＤ女Ｄ!$D$53)</f>
        <v/>
      </c>
      <c r="CT18" s="120" t="str">
        <f>IF(ジュニアＤ女Ｄ!$E$52="","",ジュニアＤ女Ｄ!$E$52)</f>
        <v>…</v>
      </c>
      <c r="CU18" s="120" t="str">
        <f>IF(ジュニアＤ女Ｄ!$E$53="","",ジュニアＤ女Ｄ!$E$53)</f>
        <v>…</v>
      </c>
      <c r="CV18" s="66" t="str">
        <f>IF(ジュニアＤ女Ｄ!$F$52="","",ジュニアＤ女Ｄ!$F$52)</f>
        <v/>
      </c>
      <c r="CW18" s="129">
        <v>15</v>
      </c>
      <c r="CX18" s="131" t="str">
        <f>IF(一般混合Ｄ!$B$53="","",一般混合Ｄ!$B$53)</f>
        <v/>
      </c>
      <c r="CY18" s="131" t="str">
        <f>IF(一般混合Ｄ!$B$53="","",一般混合Ｄ!$B$53)</f>
        <v/>
      </c>
      <c r="CZ18" s="131" t="str">
        <f>IF(一般混合Ｄ!$C$52="","",一般混合Ｄ!$C$52)</f>
        <v/>
      </c>
      <c r="DA18" s="131" t="str">
        <f>IF(一般混合Ｄ!$C$53="","",一般混合Ｄ!$C$53)</f>
        <v/>
      </c>
      <c r="DB18" s="131" t="str">
        <f>IF(一般混合Ｄ!$D$52="","",一般混合Ｄ!$D$52)</f>
        <v/>
      </c>
      <c r="DC18" s="131" t="str">
        <f>IF(一般混合Ｄ!$D$53="","",一般混合Ｄ!$D$53)</f>
        <v/>
      </c>
      <c r="DD18" s="132" t="str">
        <f>IF(一般混合Ｄ!$E$52="","",一般混合Ｄ!$E$52)</f>
        <v>…</v>
      </c>
      <c r="DE18" s="132" t="str">
        <f>IF(一般混合Ｄ!$E$53="","",一般混合Ｄ!$E$53)</f>
        <v>…</v>
      </c>
      <c r="DF18" s="131" t="str">
        <f>IF(一般混合Ｄ!$F$52="","",一般混合Ｄ!$F$52)</f>
        <v/>
      </c>
    </row>
    <row r="19" spans="1:110" ht="18.75" x14ac:dyDescent="0.15">
      <c r="A19" s="123">
        <v>16</v>
      </c>
      <c r="B19" s="124" t="str">
        <f>IF(一般男Ｄ!$B$54="","",一般男Ｄ!$B$54)</f>
        <v/>
      </c>
      <c r="C19" s="124" t="str">
        <f>IF(一般男Ｄ!$B$55="","",一般男Ｄ!$B$55)</f>
        <v/>
      </c>
      <c r="D19" s="124" t="str">
        <f>IF(一般男Ｄ!$C$54="","",一般男Ｄ!$C$54)</f>
        <v/>
      </c>
      <c r="E19" s="124" t="s">
        <v>162</v>
      </c>
      <c r="F19" s="124" t="str">
        <f>IF(一般男Ｄ!$D$54="","",一般男Ｄ!$D$54)</f>
        <v/>
      </c>
      <c r="G19" s="124" t="str">
        <f>IF(一般男Ｄ!$D$55="","",一般男Ｄ!$D$55)</f>
        <v/>
      </c>
      <c r="H19" s="125" t="str">
        <f>IF(一般男Ｄ!$E$54="","",一般男Ｄ!$E$54)</f>
        <v>…</v>
      </c>
      <c r="I19" s="125" t="str">
        <f>IF(一般男Ｄ!$E$55="","",一般男Ｄ!$E$55)</f>
        <v>…</v>
      </c>
      <c r="J19" s="124" t="str">
        <f>IF(一般男Ｄ!$F$54="","",一般男Ｄ!$F$54)</f>
        <v/>
      </c>
      <c r="K19" s="69">
        <v>16</v>
      </c>
      <c r="L19" s="70" t="str">
        <f>IF(ジュニアＡ男Ｄ!$B$54="","",ジュニアＡ男Ｄ!$B$54)</f>
        <v/>
      </c>
      <c r="M19" s="70" t="str">
        <f>IF(ジュニアＡ男Ｄ!$B$55="","",ジュニアＡ男Ｄ!$B$55)</f>
        <v/>
      </c>
      <c r="N19" s="70" t="str">
        <f>IF(ジュニアＡ男Ｄ!$C$54="","",ジュニアＡ男Ｄ!$C$54)</f>
        <v/>
      </c>
      <c r="O19" s="70" t="str">
        <f>IF(ジュニアＡ男Ｄ!$C$55="","",ジュニアＡ男Ｄ!$C$55)</f>
        <v/>
      </c>
      <c r="P19" s="70" t="str">
        <f>IF(ジュニアＡ男Ｄ!$D$54="","",ジュニアＡ男Ｄ!$D$54)</f>
        <v/>
      </c>
      <c r="Q19" s="70" t="str">
        <f>IF(ジュニアＡ男Ｄ!$D$55="","",ジュニアＡ男Ｄ!$D$55)</f>
        <v/>
      </c>
      <c r="R19" s="118" t="str">
        <f>IF(ジュニアＡ男Ｄ!$E$54="","",ジュニアＡ男Ｄ!$E$54)</f>
        <v>…</v>
      </c>
      <c r="S19" s="118" t="str">
        <f>IF(ジュニアＡ男Ｄ!$E$55="","",ジュニアＡ男Ｄ!$E$55)</f>
        <v>…</v>
      </c>
      <c r="T19" s="70" t="str">
        <f>IF(ジュニアＡ男Ｄ!$F$54="","",ジュニアＡ男Ｄ!$F$54)</f>
        <v/>
      </c>
      <c r="U19" s="67">
        <v>16</v>
      </c>
      <c r="V19" s="68" t="str">
        <f>IF(ジュニアＢ男Ｄ!$B$54="","",ジュニアＢ男Ｄ!$B$54)</f>
        <v/>
      </c>
      <c r="W19" s="68" t="str">
        <f>IF(ジュニアＢ男Ｄ!$B$55="","",ジュニアＢ男Ｄ!$B$55)</f>
        <v/>
      </c>
      <c r="X19" s="68" t="str">
        <f>IF(ジュニアＢ男Ｄ!$C$54="","",ジュニアＢ男Ｄ!$C$54)</f>
        <v/>
      </c>
      <c r="Y19" s="68" t="str">
        <f>IF(ジュニアＢ男Ｄ!$C$55="","",ジュニアＢ男Ｄ!$C$55)</f>
        <v/>
      </c>
      <c r="Z19" s="68" t="str">
        <f>IF(ジュニアＢ男Ｄ!$D$54="","",ジュニアＢ男Ｄ!$D$54)</f>
        <v/>
      </c>
      <c r="AA19" s="68" t="str">
        <f>IF(ジュニアＢ男Ｄ!$D$55="","",ジュニアＢ男Ｄ!$D$55)</f>
        <v/>
      </c>
      <c r="AB19" s="119" t="str">
        <f>IF(ジュニアＢ男Ｄ!$E$54="","",ジュニアＢ男Ｄ!$E$54)</f>
        <v>…</v>
      </c>
      <c r="AC19" s="119" t="str">
        <f>IF(ジュニアＢ男Ｄ!$E$55="","",ジュニアＢ男Ｄ!$E$55)</f>
        <v>…</v>
      </c>
      <c r="AD19" s="68" t="str">
        <f>IF(ジュニアＢ男Ｄ!$F$54="","",ジュニアＢ男Ｄ!$F$54)</f>
        <v/>
      </c>
      <c r="AE19" s="65">
        <v>16</v>
      </c>
      <c r="AF19" s="66" t="str">
        <f>IF(ジュニアＣ男Ｄ!$B$54="","",ジュニアＣ男Ｄ!$B$54)</f>
        <v/>
      </c>
      <c r="AG19" s="66" t="str">
        <f>IF(ジュニアＣ男Ｄ!$B$55="","",ジュニアＣ男Ｄ!$B$55)</f>
        <v/>
      </c>
      <c r="AH19" s="66" t="str">
        <f>IF(ジュニアＣ男Ｄ!$C$54="","",ジュニアＣ男Ｄ!$C$54)</f>
        <v/>
      </c>
      <c r="AI19" s="66" t="str">
        <f>IF(ジュニアＣ男Ｄ!$C$55="","",ジュニアＣ男Ｄ!$C$55)</f>
        <v/>
      </c>
      <c r="AJ19" s="66" t="str">
        <f>IF(ジュニアＣ男Ｄ!$D$54="","",ジュニアＣ男Ｄ!$D$54)</f>
        <v/>
      </c>
      <c r="AK19" s="66" t="str">
        <f>IF(ジュニアＣ男Ｄ!$D$55="","",ジュニアＣ男Ｄ!$D$55)</f>
        <v/>
      </c>
      <c r="AL19" s="120" t="str">
        <f>IF(ジュニアＣ男Ｄ!$E$54="","",ジュニアＣ男Ｄ!$E$54)</f>
        <v>…</v>
      </c>
      <c r="AM19" s="120" t="str">
        <f>IF(ジュニアＣ男Ｄ!$E$55="","",ジュニアＣ男Ｄ!$E$55)</f>
        <v>…</v>
      </c>
      <c r="AN19" s="66" t="str">
        <f>IF(ジュニアＣ男Ｄ!$F$54="","",ジュニアＣ男Ｄ!$F$54)</f>
        <v/>
      </c>
      <c r="AO19" s="63">
        <v>16</v>
      </c>
      <c r="AP19" s="64" t="str">
        <f>IF(ジュニアＤ男Ｄ!$B$54="","",ジュニアＤ男Ｄ!$B$54)</f>
        <v/>
      </c>
      <c r="AQ19" s="64" t="str">
        <f>IF(ジュニアＤ男Ｄ!$B$55="","",ジュニアＤ男Ｄ!$B$55)</f>
        <v/>
      </c>
      <c r="AR19" s="64" t="str">
        <f>IF(ジュニアＤ男Ｄ!$C$54="","",ジュニアＤ男Ｄ!$C$54)</f>
        <v/>
      </c>
      <c r="AS19" s="64" t="str">
        <f>IF(ジュニアＤ男Ｄ!$C$55="","",ジュニアＤ男Ｄ!$C$55)</f>
        <v/>
      </c>
      <c r="AT19" s="64" t="str">
        <f>IF(ジュニアＤ男Ｄ!$D$54="","",ジュニアＤ男Ｄ!$D$54)</f>
        <v/>
      </c>
      <c r="AU19" s="64" t="str">
        <f>IF(ジュニアＤ男Ｄ!$D$55="","",ジュニアＤ男Ｄ!$D$55)</f>
        <v/>
      </c>
      <c r="AV19" s="121" t="str">
        <f>IF(ジュニアＤ男Ｄ!$E$54="","",ジュニアＤ男Ｄ!$E$54)</f>
        <v>…</v>
      </c>
      <c r="AW19" s="121" t="str">
        <f>IF(ジュニアＤ男Ｄ!$E$55="","",ジュニアＤ男Ｄ!$E$55)</f>
        <v>…</v>
      </c>
      <c r="AX19" s="64" t="str">
        <f>IF(ジュニアＤ男Ｄ!$F$54="","",ジュニアＤ男Ｄ!$F$54)</f>
        <v/>
      </c>
      <c r="AY19" s="157">
        <v>16</v>
      </c>
      <c r="AZ19" s="159" t="str">
        <f>IF(一般男Ｄ!$B$54="","",一般男Ｄ!$B$54)</f>
        <v/>
      </c>
      <c r="BA19" s="159" t="str">
        <f>IF(一般男Ｄ!$B$55="","",一般男Ｄ!$B$55)</f>
        <v/>
      </c>
      <c r="BB19" s="159" t="str">
        <f>IF(一般男Ｄ!$C$54="","",一般男Ｄ!$C$54)</f>
        <v/>
      </c>
      <c r="BC19" s="159" t="str">
        <f>IF(一般男Ｄ!$C$55="","",一般男Ｄ!$C$55)</f>
        <v/>
      </c>
      <c r="BD19" s="159" t="str">
        <f>IF(一般男Ｄ!$D$54="","",一般男Ｄ!$D$54)</f>
        <v/>
      </c>
      <c r="BE19" s="159" t="str">
        <f>IF(一般男Ｄ!$D$55="","",一般男Ｄ!$D$55)</f>
        <v/>
      </c>
      <c r="BF19" s="160" t="str">
        <f>IF(一般男Ｄ!$E$54="","",一般男Ｄ!$E$54)</f>
        <v>…</v>
      </c>
      <c r="BG19" s="160" t="str">
        <f>IF(一般男Ｄ!$E$55="","",一般男Ｄ!$E$55)</f>
        <v>…</v>
      </c>
      <c r="BH19" s="159" t="str">
        <f>IF(一般男Ｄ!$F$54="","",一般男Ｄ!$F$54)</f>
        <v/>
      </c>
      <c r="BI19" s="126">
        <v>16</v>
      </c>
      <c r="BJ19" s="127" t="str">
        <f>IF(ジュニアＡ男Ｄ!$B$54="","",ジュニアＡ男Ｄ!$B$54)</f>
        <v/>
      </c>
      <c r="BK19" s="127" t="str">
        <f>IF(ジュニアＡ男Ｄ!$B$55="","",ジュニアＡ男Ｄ!$B$55)</f>
        <v/>
      </c>
      <c r="BL19" s="127" t="str">
        <f>IF(ジュニアＡ男Ｄ!$C$54="","",ジュニアＡ男Ｄ!$C$54)</f>
        <v/>
      </c>
      <c r="BM19" s="127" t="str">
        <f>IF(ジュニアＡ男Ｄ!$C$55="","",ジュニアＡ男Ｄ!$C$55)</f>
        <v/>
      </c>
      <c r="BN19" s="127" t="str">
        <f>IF(ジュニアＡ男Ｄ!$D$54="","",ジュニアＡ男Ｄ!$D$54)</f>
        <v/>
      </c>
      <c r="BO19" s="127" t="str">
        <f>IF(ジュニアＡ男Ｄ!$D$55="","",ジュニアＡ男Ｄ!$D$55)</f>
        <v/>
      </c>
      <c r="BP19" s="128" t="str">
        <f>IF(ジュニアＡ男Ｄ!$E$54="","",ジュニアＡ男Ｄ!$E$54)</f>
        <v>…</v>
      </c>
      <c r="BQ19" s="128" t="str">
        <f>IF(ジュニアＡ男Ｄ!$E$55="","",ジュニアＡ男Ｄ!$E$55)</f>
        <v>…</v>
      </c>
      <c r="BR19" s="127" t="str">
        <f>IF(ジュニアＡ男Ｄ!$F$54="","",ジュニアＡ男Ｄ!$F$54)</f>
        <v/>
      </c>
      <c r="BS19" s="69">
        <v>16</v>
      </c>
      <c r="BT19" s="70" t="str">
        <f>IF(ジュニアＢ女Ｄ!$B$54="","",ジュニアＢ女Ｄ!$B$54)</f>
        <v/>
      </c>
      <c r="BU19" s="70" t="str">
        <f>IF(ジュニアＢ女Ｄ!$B$55="","",ジュニアＢ女Ｄ!$B$55)</f>
        <v/>
      </c>
      <c r="BV19" s="70" t="str">
        <f>IF(ジュニアＢ女Ｄ!$C$54="","",ジュニアＢ女Ｄ!$C$54)</f>
        <v/>
      </c>
      <c r="BW19" s="70" t="str">
        <f>IF(ジュニアＢ女Ｄ!$C$55="","",ジュニアＢ女Ｄ!$C$55)</f>
        <v/>
      </c>
      <c r="BX19" s="70" t="str">
        <f>IF(ジュニアＢ女Ｄ!$D$54="","",ジュニアＢ女Ｄ!$D$54)</f>
        <v/>
      </c>
      <c r="BY19" s="70" t="str">
        <f>IF(ジュニアＢ女Ｄ!$D$55="","",ジュニアＢ女Ｄ!$D$55)</f>
        <v/>
      </c>
      <c r="BZ19" s="118" t="str">
        <f>IF(ジュニアＢ女Ｄ!$E$54="","",ジュニアＢ女Ｄ!$E$54)</f>
        <v>…</v>
      </c>
      <c r="CA19" s="118" t="str">
        <f>IF(ジュニアＢ女Ｄ!$E$55="","",ジュニアＢ女Ｄ!$E$55)</f>
        <v>…</v>
      </c>
      <c r="CB19" s="70" t="str">
        <f>IF(ジュニアＢ女Ｄ!$F$54="","",ジュニアＢ女Ｄ!$F$54)</f>
        <v/>
      </c>
      <c r="CC19" s="67">
        <v>16</v>
      </c>
      <c r="CD19" s="68" t="str">
        <f>IF(ジュニアＣ女Ｄ!$B$54="","",ジュニアＣ女Ｄ!$B$54)</f>
        <v/>
      </c>
      <c r="CE19" s="68" t="str">
        <f>IF(ジュニアＣ女Ｄ!$B$55="","",ジュニアＣ女Ｄ!$B$55)</f>
        <v/>
      </c>
      <c r="CF19" s="68" t="str">
        <f>IF(ジュニアＣ女Ｄ!$C$54="","",ジュニアＣ女Ｄ!$C$54)</f>
        <v/>
      </c>
      <c r="CG19" s="68" t="str">
        <f>IF(ジュニアＣ女Ｄ!$C$55="","",ジュニアＣ女Ｄ!$C$55)</f>
        <v/>
      </c>
      <c r="CH19" s="68" t="str">
        <f>IF(ジュニアＣ女Ｄ!$D$54="","",ジュニアＣ女Ｄ!$D$54)</f>
        <v/>
      </c>
      <c r="CI19" s="68" t="str">
        <f>IF(ジュニアＣ女Ｄ!$D$55="","",ジュニアＣ女Ｄ!$D$55)</f>
        <v/>
      </c>
      <c r="CJ19" s="119" t="str">
        <f>IF(ジュニアＣ女Ｄ!$E$54="","",ジュニアＣ女Ｄ!$E$54)</f>
        <v>…</v>
      </c>
      <c r="CK19" s="119" t="str">
        <f>IF(ジュニアＣ女Ｄ!$E$55="","",ジュニアＣ女Ｄ!$E$55)</f>
        <v>…</v>
      </c>
      <c r="CL19" s="68" t="str">
        <f>IF(ジュニアＣ女Ｄ!$F$54="","",ジュニアＣ女Ｄ!$F$54)</f>
        <v/>
      </c>
      <c r="CM19" s="65">
        <v>16</v>
      </c>
      <c r="CN19" s="66" t="str">
        <f>IF(ジュニアＤ女Ｄ!$B$54="","",ジュニアＤ女Ｄ!$B$54)</f>
        <v/>
      </c>
      <c r="CO19" s="66" t="str">
        <f>IF(ジュニアＤ女Ｄ!$B$55="","",ジュニアＤ女Ｄ!$B$55)</f>
        <v/>
      </c>
      <c r="CP19" s="66" t="str">
        <f>IF(ジュニアＤ女Ｄ!$C$54="","",ジュニアＤ女Ｄ!$C$54)</f>
        <v/>
      </c>
      <c r="CQ19" s="66" t="str">
        <f>IF(ジュニアＤ女Ｄ!$C$55="","",ジュニアＤ女Ｄ!$C$55)</f>
        <v/>
      </c>
      <c r="CR19" s="66" t="str">
        <f>IF(ジュニアＤ女Ｄ!$D$54="","",ジュニアＤ女Ｄ!$D$54)</f>
        <v/>
      </c>
      <c r="CS19" s="66" t="str">
        <f>IF(ジュニアＤ女Ｄ!$D$55="","",ジュニアＤ女Ｄ!$D$55)</f>
        <v/>
      </c>
      <c r="CT19" s="120" t="str">
        <f>IF(ジュニアＤ女Ｄ!$E$54="","",ジュニアＤ女Ｄ!$E$54)</f>
        <v>…</v>
      </c>
      <c r="CU19" s="120" t="str">
        <f>IF(ジュニアＤ女Ｄ!$E$55="","",ジュニアＤ女Ｄ!$E$55)</f>
        <v>…</v>
      </c>
      <c r="CV19" s="66" t="str">
        <f>IF(ジュニアＤ女Ｄ!$F$54="","",ジュニアＤ女Ｄ!$F$54)</f>
        <v/>
      </c>
      <c r="CW19" s="129">
        <v>16</v>
      </c>
      <c r="CX19" s="131" t="str">
        <f>IF(一般混合Ｄ!$B$55="","",一般混合Ｄ!$B$55)</f>
        <v/>
      </c>
      <c r="CY19" s="131" t="str">
        <f>IF(一般混合Ｄ!$B$55="","",一般混合Ｄ!$B$55)</f>
        <v/>
      </c>
      <c r="CZ19" s="131" t="str">
        <f>IF(一般混合Ｄ!$C$54="","",一般混合Ｄ!$C$54)</f>
        <v/>
      </c>
      <c r="DA19" s="131" t="str">
        <f>IF(一般混合Ｄ!$C$55="","",一般混合Ｄ!$C$55)</f>
        <v/>
      </c>
      <c r="DB19" s="131" t="str">
        <f>IF(一般混合Ｄ!$D$54="","",一般混合Ｄ!$D$54)</f>
        <v/>
      </c>
      <c r="DC19" s="131" t="str">
        <f>IF(一般混合Ｄ!$D$55="","",一般混合Ｄ!$D$55)</f>
        <v/>
      </c>
      <c r="DD19" s="132" t="str">
        <f>IF(一般混合Ｄ!$E$54="","",一般混合Ｄ!$E$54)</f>
        <v>…</v>
      </c>
      <c r="DE19" s="132" t="str">
        <f>IF(一般混合Ｄ!$E$55="","",一般混合Ｄ!$E$55)</f>
        <v>…</v>
      </c>
      <c r="DF19" s="131" t="str">
        <f>IF(一般混合Ｄ!$F$54="","",一般混合Ｄ!$F$54)</f>
        <v/>
      </c>
    </row>
    <row r="20" spans="1:110" ht="18.75" x14ac:dyDescent="0.15">
      <c r="A20" s="123">
        <v>17</v>
      </c>
      <c r="B20" s="124" t="str">
        <f>IF(一般男Ｄ!$B$56="","",一般男Ｄ!$B$56)</f>
        <v/>
      </c>
      <c r="C20" s="124" t="str">
        <f>IF(一般男Ｄ!$B$57="","",一般男Ｄ!$B$57)</f>
        <v/>
      </c>
      <c r="D20" s="124" t="str">
        <f>IF(一般男Ｄ!$C$56="","",一般男Ｄ!$C$56)</f>
        <v/>
      </c>
      <c r="E20" s="124" t="s">
        <v>162</v>
      </c>
      <c r="F20" s="124" t="str">
        <f>IF(一般男Ｄ!$D$56="","",一般男Ｄ!$D$56)</f>
        <v/>
      </c>
      <c r="G20" s="124" t="str">
        <f>IF(一般男Ｄ!$D$57="","",一般男Ｄ!$D$57)</f>
        <v/>
      </c>
      <c r="H20" s="125" t="str">
        <f>IF(一般男Ｄ!$E$56="","",一般男Ｄ!$E$56)</f>
        <v>…</v>
      </c>
      <c r="I20" s="125" t="str">
        <f>IF(一般男Ｄ!$E$57="","",一般男Ｄ!$E$57)</f>
        <v>…</v>
      </c>
      <c r="J20" s="124" t="str">
        <f>IF(一般男Ｄ!$F$56="","",一般男Ｄ!$F$56)</f>
        <v/>
      </c>
      <c r="K20" s="69">
        <v>17</v>
      </c>
      <c r="L20" s="70" t="str">
        <f>IF(ジュニアＡ男Ｄ!$B$56="","",ジュニアＡ男Ｄ!$B$56)</f>
        <v/>
      </c>
      <c r="M20" s="70" t="str">
        <f>IF(ジュニアＡ男Ｄ!$B$57="","",ジュニアＡ男Ｄ!$B$57)</f>
        <v/>
      </c>
      <c r="N20" s="70" t="str">
        <f>IF(ジュニアＡ男Ｄ!$C$56="","",ジュニアＡ男Ｄ!$C$56)</f>
        <v/>
      </c>
      <c r="O20" s="70" t="str">
        <f>IF(ジュニアＡ男Ｄ!$C$57="","",ジュニアＡ男Ｄ!$C$57)</f>
        <v/>
      </c>
      <c r="P20" s="70" t="str">
        <f>IF(ジュニアＡ男Ｄ!$D$56="","",ジュニアＡ男Ｄ!$D$56)</f>
        <v/>
      </c>
      <c r="Q20" s="70" t="str">
        <f>IF(ジュニアＡ男Ｄ!$D$57="","",ジュニアＡ男Ｄ!$D$57)</f>
        <v/>
      </c>
      <c r="R20" s="118" t="str">
        <f>IF(ジュニアＡ男Ｄ!$E$56="","",ジュニアＡ男Ｄ!$E$56)</f>
        <v>…</v>
      </c>
      <c r="S20" s="118" t="str">
        <f>IF(ジュニアＡ男Ｄ!$E$57="","",ジュニアＡ男Ｄ!$E$57)</f>
        <v>…</v>
      </c>
      <c r="T20" s="70" t="str">
        <f>IF(ジュニアＡ男Ｄ!$F$56="","",ジュニアＡ男Ｄ!$F$56)</f>
        <v/>
      </c>
      <c r="U20" s="67">
        <v>17</v>
      </c>
      <c r="V20" s="68" t="str">
        <f>IF(ジュニアＢ男Ｄ!$B$56="","",ジュニアＢ男Ｄ!$B$56)</f>
        <v/>
      </c>
      <c r="W20" s="68" t="str">
        <f>IF(ジュニアＢ男Ｄ!$B$57="","",ジュニアＢ男Ｄ!$B$57)</f>
        <v/>
      </c>
      <c r="X20" s="68" t="str">
        <f>IF(ジュニアＢ男Ｄ!$C$56="","",ジュニアＢ男Ｄ!$C$56)</f>
        <v/>
      </c>
      <c r="Y20" s="68" t="str">
        <f>IF(ジュニアＢ男Ｄ!$C$57="","",ジュニアＢ男Ｄ!$C$57)</f>
        <v/>
      </c>
      <c r="Z20" s="68" t="str">
        <f>IF(ジュニアＢ男Ｄ!$D$56="","",ジュニアＢ男Ｄ!$D$56)</f>
        <v/>
      </c>
      <c r="AA20" s="68" t="str">
        <f>IF(ジュニアＢ男Ｄ!$D$57="","",ジュニアＢ男Ｄ!$D$57)</f>
        <v/>
      </c>
      <c r="AB20" s="119" t="str">
        <f>IF(ジュニアＢ男Ｄ!$E$56="","",ジュニアＢ男Ｄ!$E$56)</f>
        <v>…</v>
      </c>
      <c r="AC20" s="119" t="str">
        <f>IF(ジュニアＢ男Ｄ!$E$57="","",ジュニアＢ男Ｄ!$E$57)</f>
        <v>…</v>
      </c>
      <c r="AD20" s="68" t="str">
        <f>IF(ジュニアＢ男Ｄ!$F$56="","",ジュニアＢ男Ｄ!$F$56)</f>
        <v/>
      </c>
      <c r="AE20" s="65">
        <v>17</v>
      </c>
      <c r="AF20" s="66" t="str">
        <f>IF(ジュニアＣ男Ｄ!$B$56="","",ジュニアＣ男Ｄ!$B$56)</f>
        <v/>
      </c>
      <c r="AG20" s="66" t="str">
        <f>IF(ジュニアＣ男Ｄ!$B$57="","",ジュニアＣ男Ｄ!$B$57)</f>
        <v/>
      </c>
      <c r="AH20" s="66" t="str">
        <f>IF(ジュニアＣ男Ｄ!$C$56="","",ジュニアＣ男Ｄ!$C$56)</f>
        <v/>
      </c>
      <c r="AI20" s="66" t="str">
        <f>IF(ジュニアＣ男Ｄ!$C$57="","",ジュニアＣ男Ｄ!$C$57)</f>
        <v/>
      </c>
      <c r="AJ20" s="66" t="str">
        <f>IF(ジュニアＣ男Ｄ!$D$56="","",ジュニアＣ男Ｄ!$D$56)</f>
        <v/>
      </c>
      <c r="AK20" s="66" t="str">
        <f>IF(ジュニアＣ男Ｄ!$D$57="","",ジュニアＣ男Ｄ!$D$57)</f>
        <v/>
      </c>
      <c r="AL20" s="120" t="str">
        <f>IF(ジュニアＣ男Ｄ!$E$56="","",ジュニアＣ男Ｄ!$E$56)</f>
        <v>…</v>
      </c>
      <c r="AM20" s="120" t="str">
        <f>IF(ジュニアＣ男Ｄ!$E$57="","",ジュニアＣ男Ｄ!$E$57)</f>
        <v>…</v>
      </c>
      <c r="AN20" s="66" t="str">
        <f>IF(ジュニアＣ男Ｄ!$F$56="","",ジュニアＣ男Ｄ!$F$56)</f>
        <v/>
      </c>
      <c r="AO20" s="63">
        <v>17</v>
      </c>
      <c r="AP20" s="64" t="str">
        <f>IF(ジュニアＤ男Ｄ!$B$56="","",ジュニアＤ男Ｄ!$B$56)</f>
        <v/>
      </c>
      <c r="AQ20" s="64" t="str">
        <f>IF(ジュニアＤ男Ｄ!$B$57="","",ジュニアＤ男Ｄ!$B$57)</f>
        <v/>
      </c>
      <c r="AR20" s="64" t="str">
        <f>IF(ジュニアＤ男Ｄ!$C$56="","",ジュニアＤ男Ｄ!$C$56)</f>
        <v/>
      </c>
      <c r="AS20" s="64" t="str">
        <f>IF(ジュニアＤ男Ｄ!$C$57="","",ジュニアＤ男Ｄ!$C$57)</f>
        <v/>
      </c>
      <c r="AT20" s="64" t="str">
        <f>IF(ジュニアＤ男Ｄ!$D$56="","",ジュニアＤ男Ｄ!$D$56)</f>
        <v/>
      </c>
      <c r="AU20" s="64" t="str">
        <f>IF(ジュニアＤ男Ｄ!$D$57="","",ジュニアＤ男Ｄ!$D$57)</f>
        <v/>
      </c>
      <c r="AV20" s="121" t="str">
        <f>IF(ジュニアＤ男Ｄ!$E$56="","",ジュニアＤ男Ｄ!$E$56)</f>
        <v>…</v>
      </c>
      <c r="AW20" s="121" t="str">
        <f>IF(ジュニアＤ男Ｄ!$E$57="","",ジュニアＤ男Ｄ!$E$57)</f>
        <v>…</v>
      </c>
      <c r="AX20" s="64" t="str">
        <f>IF(ジュニアＤ男Ｄ!$F$56="","",ジュニアＤ男Ｄ!$F$56)</f>
        <v/>
      </c>
      <c r="AY20" s="157">
        <v>17</v>
      </c>
      <c r="AZ20" s="159" t="str">
        <f>IF(一般男Ｄ!$B$56="","",一般男Ｄ!$B$56)</f>
        <v/>
      </c>
      <c r="BA20" s="159" t="str">
        <f>IF(一般男Ｄ!$B$57="","",一般男Ｄ!$B$57)</f>
        <v/>
      </c>
      <c r="BB20" s="159" t="str">
        <f>IF(一般男Ｄ!$C$56="","",一般男Ｄ!$C$56)</f>
        <v/>
      </c>
      <c r="BC20" s="159" t="str">
        <f>IF(一般男Ｄ!$C$57="","",一般男Ｄ!$C$57)</f>
        <v/>
      </c>
      <c r="BD20" s="159" t="str">
        <f>IF(一般男Ｄ!$D$56="","",一般男Ｄ!$D$56)</f>
        <v/>
      </c>
      <c r="BE20" s="159" t="str">
        <f>IF(一般男Ｄ!$D$57="","",一般男Ｄ!$D$57)</f>
        <v/>
      </c>
      <c r="BF20" s="160" t="str">
        <f>IF(一般男Ｄ!$E$56="","",一般男Ｄ!$E$56)</f>
        <v>…</v>
      </c>
      <c r="BG20" s="160" t="str">
        <f>IF(一般男Ｄ!$E$57="","",一般男Ｄ!$E$57)</f>
        <v>…</v>
      </c>
      <c r="BH20" s="159" t="str">
        <f>IF(一般男Ｄ!$F$56="","",一般男Ｄ!$F$56)</f>
        <v/>
      </c>
      <c r="BI20" s="126">
        <v>17</v>
      </c>
      <c r="BJ20" s="127" t="str">
        <f>IF(ジュニアＡ男Ｄ!$B$56="","",ジュニアＡ男Ｄ!$B$56)</f>
        <v/>
      </c>
      <c r="BK20" s="127" t="str">
        <f>IF(ジュニアＡ男Ｄ!$B$57="","",ジュニアＡ男Ｄ!$B$57)</f>
        <v/>
      </c>
      <c r="BL20" s="127" t="str">
        <f>IF(ジュニアＡ男Ｄ!$C$56="","",ジュニアＡ男Ｄ!$C$56)</f>
        <v/>
      </c>
      <c r="BM20" s="127" t="str">
        <f>IF(ジュニアＡ男Ｄ!$C$57="","",ジュニアＡ男Ｄ!$C$57)</f>
        <v/>
      </c>
      <c r="BN20" s="127" t="str">
        <f>IF(ジュニアＡ男Ｄ!$D$56="","",ジュニアＡ男Ｄ!$D$56)</f>
        <v/>
      </c>
      <c r="BO20" s="127" t="str">
        <f>IF(ジュニアＡ男Ｄ!$D$57="","",ジュニアＡ男Ｄ!$D$57)</f>
        <v/>
      </c>
      <c r="BP20" s="128" t="str">
        <f>IF(ジュニアＡ男Ｄ!$E$56="","",ジュニアＡ男Ｄ!$E$56)</f>
        <v>…</v>
      </c>
      <c r="BQ20" s="128" t="str">
        <f>IF(ジュニアＡ男Ｄ!$E$57="","",ジュニアＡ男Ｄ!$E$57)</f>
        <v>…</v>
      </c>
      <c r="BR20" s="127" t="str">
        <f>IF(ジュニアＡ男Ｄ!$F$56="","",ジュニアＡ男Ｄ!$F$56)</f>
        <v/>
      </c>
      <c r="BS20" s="69">
        <v>17</v>
      </c>
      <c r="BT20" s="70" t="str">
        <f>IF(ジュニアＢ女Ｄ!$B$56="","",ジュニアＢ女Ｄ!$B$56)</f>
        <v/>
      </c>
      <c r="BU20" s="70" t="str">
        <f>IF(ジュニアＢ女Ｄ!$B$57="","",ジュニアＢ女Ｄ!$B$57)</f>
        <v/>
      </c>
      <c r="BV20" s="70" t="str">
        <f>IF(ジュニアＢ女Ｄ!$C$56="","",ジュニアＢ女Ｄ!$C$56)</f>
        <v/>
      </c>
      <c r="BW20" s="70" t="str">
        <f>IF(ジュニアＢ女Ｄ!$C$57="","",ジュニアＢ女Ｄ!$C$57)</f>
        <v/>
      </c>
      <c r="BX20" s="70" t="str">
        <f>IF(ジュニアＢ女Ｄ!$D$56="","",ジュニアＢ女Ｄ!$D$56)</f>
        <v/>
      </c>
      <c r="BY20" s="70" t="str">
        <f>IF(ジュニアＢ女Ｄ!$D$57="","",ジュニアＢ女Ｄ!$D$57)</f>
        <v/>
      </c>
      <c r="BZ20" s="118" t="str">
        <f>IF(ジュニアＢ女Ｄ!$E$56="","",ジュニアＢ女Ｄ!$E$56)</f>
        <v>…</v>
      </c>
      <c r="CA20" s="118" t="str">
        <f>IF(ジュニアＢ女Ｄ!$E$57="","",ジュニアＢ女Ｄ!$E$57)</f>
        <v>…</v>
      </c>
      <c r="CB20" s="70" t="str">
        <f>IF(ジュニアＢ女Ｄ!$F$56="","",ジュニアＢ女Ｄ!$F$56)</f>
        <v/>
      </c>
      <c r="CC20" s="67">
        <v>17</v>
      </c>
      <c r="CD20" s="68" t="str">
        <f>IF(ジュニアＣ女Ｄ!$B$56="","",ジュニアＣ女Ｄ!$B$56)</f>
        <v/>
      </c>
      <c r="CE20" s="68" t="str">
        <f>IF(ジュニアＣ女Ｄ!$B$57="","",ジュニアＣ女Ｄ!$B$57)</f>
        <v/>
      </c>
      <c r="CF20" s="68" t="str">
        <f>IF(ジュニアＣ女Ｄ!$C$56="","",ジュニアＣ女Ｄ!$C$56)</f>
        <v/>
      </c>
      <c r="CG20" s="68" t="str">
        <f>IF(ジュニアＣ女Ｄ!$C$57="","",ジュニアＣ女Ｄ!$C$57)</f>
        <v/>
      </c>
      <c r="CH20" s="68" t="str">
        <f>IF(ジュニアＣ女Ｄ!$D$56="","",ジュニアＣ女Ｄ!$D$56)</f>
        <v/>
      </c>
      <c r="CI20" s="68" t="str">
        <f>IF(ジュニアＣ女Ｄ!$D$57="","",ジュニアＣ女Ｄ!$D$57)</f>
        <v/>
      </c>
      <c r="CJ20" s="119" t="str">
        <f>IF(ジュニアＣ女Ｄ!$E$56="","",ジュニアＣ女Ｄ!$E$56)</f>
        <v>…</v>
      </c>
      <c r="CK20" s="119" t="str">
        <f>IF(ジュニアＣ女Ｄ!$E$57="","",ジュニアＣ女Ｄ!$E$57)</f>
        <v>…</v>
      </c>
      <c r="CL20" s="68" t="str">
        <f>IF(ジュニアＣ女Ｄ!$F$56="","",ジュニアＣ女Ｄ!$F$56)</f>
        <v/>
      </c>
      <c r="CM20" s="65">
        <v>17</v>
      </c>
      <c r="CN20" s="66" t="str">
        <f>IF(ジュニアＤ女Ｄ!$B$56="","",ジュニアＤ女Ｄ!$B$56)</f>
        <v/>
      </c>
      <c r="CO20" s="66" t="str">
        <f>IF(ジュニアＤ女Ｄ!$B$57="","",ジュニアＤ女Ｄ!$B$57)</f>
        <v/>
      </c>
      <c r="CP20" s="66" t="str">
        <f>IF(ジュニアＤ女Ｄ!$C$56="","",ジュニアＤ女Ｄ!$C$56)</f>
        <v/>
      </c>
      <c r="CQ20" s="66" t="str">
        <f>IF(ジュニアＤ女Ｄ!$C$57="","",ジュニアＤ女Ｄ!$C$57)</f>
        <v/>
      </c>
      <c r="CR20" s="66" t="str">
        <f>IF(ジュニアＤ女Ｄ!$D$56="","",ジュニアＤ女Ｄ!$D$56)</f>
        <v/>
      </c>
      <c r="CS20" s="66" t="str">
        <f>IF(ジュニアＤ女Ｄ!$D$57="","",ジュニアＤ女Ｄ!$D$57)</f>
        <v/>
      </c>
      <c r="CT20" s="120" t="str">
        <f>IF(ジュニアＤ女Ｄ!$E$56="","",ジュニアＤ女Ｄ!$E$56)</f>
        <v>…</v>
      </c>
      <c r="CU20" s="120" t="str">
        <f>IF(ジュニアＤ女Ｄ!$E$57="","",ジュニアＤ女Ｄ!$E$57)</f>
        <v>…</v>
      </c>
      <c r="CV20" s="66" t="str">
        <f>IF(ジュニアＤ女Ｄ!$F$56="","",ジュニアＤ女Ｄ!$F$56)</f>
        <v/>
      </c>
      <c r="CW20" s="129">
        <v>17</v>
      </c>
      <c r="CX20" s="131" t="str">
        <f>IF(一般混合Ｄ!$B$57="","",一般混合Ｄ!$B$57)</f>
        <v/>
      </c>
      <c r="CY20" s="131" t="str">
        <f>IF(一般混合Ｄ!$B$57="","",一般混合Ｄ!$B$57)</f>
        <v/>
      </c>
      <c r="CZ20" s="131" t="str">
        <f>IF(一般混合Ｄ!$C$56="","",一般混合Ｄ!$C$56)</f>
        <v/>
      </c>
      <c r="DA20" s="131" t="str">
        <f>IF(一般混合Ｄ!$C$57="","",一般混合Ｄ!$C$57)</f>
        <v/>
      </c>
      <c r="DB20" s="131" t="str">
        <f>IF(一般混合Ｄ!$D$56="","",一般混合Ｄ!$D$56)</f>
        <v/>
      </c>
      <c r="DC20" s="131" t="str">
        <f>IF(一般混合Ｄ!$D$57="","",一般混合Ｄ!$D$57)</f>
        <v/>
      </c>
      <c r="DD20" s="132" t="str">
        <f>IF(一般混合Ｄ!$E$56="","",一般混合Ｄ!$E$56)</f>
        <v>…</v>
      </c>
      <c r="DE20" s="132" t="str">
        <f>IF(一般混合Ｄ!$E$57="","",一般混合Ｄ!$E$57)</f>
        <v>…</v>
      </c>
      <c r="DF20" s="131" t="str">
        <f>IF(一般混合Ｄ!$F$56="","",一般混合Ｄ!$F$56)</f>
        <v/>
      </c>
    </row>
    <row r="21" spans="1:110" ht="18.75" x14ac:dyDescent="0.15">
      <c r="A21" s="123">
        <v>18</v>
      </c>
      <c r="B21" s="124" t="str">
        <f>IF(一般男Ｄ!$B$58="","",一般男Ｄ!$B$58)</f>
        <v/>
      </c>
      <c r="C21" s="124" t="str">
        <f>IF(一般男Ｄ!$B$59="","",一般男Ｄ!$B$59)</f>
        <v/>
      </c>
      <c r="D21" s="124" t="str">
        <f>IF(一般男Ｄ!$C$58="","",一般男Ｄ!$C$58)</f>
        <v/>
      </c>
      <c r="E21" s="124" t="s">
        <v>162</v>
      </c>
      <c r="F21" s="124" t="str">
        <f>IF(一般男Ｄ!$D$58="","",一般男Ｄ!$D$58)</f>
        <v/>
      </c>
      <c r="G21" s="124" t="str">
        <f>IF(一般男Ｄ!$D$59="","",一般男Ｄ!$D$59)</f>
        <v/>
      </c>
      <c r="H21" s="125" t="str">
        <f>IF(一般男Ｄ!$E$58="","",一般男Ｄ!$E$58)</f>
        <v>…</v>
      </c>
      <c r="I21" s="125" t="str">
        <f>IF(一般男Ｄ!$E$59="","",一般男Ｄ!$E$59)</f>
        <v>…</v>
      </c>
      <c r="J21" s="124" t="str">
        <f>IF(一般男Ｄ!$F$58="","",一般男Ｄ!$F$58)</f>
        <v/>
      </c>
      <c r="K21" s="69">
        <v>18</v>
      </c>
      <c r="L21" s="70" t="str">
        <f>IF(ジュニアＡ男Ｄ!$B$58="","",ジュニアＡ男Ｄ!$B$58)</f>
        <v/>
      </c>
      <c r="M21" s="70" t="str">
        <f>IF(ジュニアＡ男Ｄ!$B$59="","",ジュニアＡ男Ｄ!$B$59)</f>
        <v/>
      </c>
      <c r="N21" s="70" t="str">
        <f>IF(ジュニアＡ男Ｄ!$C$58="","",ジュニアＡ男Ｄ!$C$58)</f>
        <v/>
      </c>
      <c r="O21" s="70" t="str">
        <f>IF(ジュニアＡ男Ｄ!$C$59="","",ジュニアＡ男Ｄ!$C$59)</f>
        <v/>
      </c>
      <c r="P21" s="70" t="str">
        <f>IF(ジュニアＡ男Ｄ!$D$58="","",ジュニアＡ男Ｄ!$D$58)</f>
        <v/>
      </c>
      <c r="Q21" s="70" t="str">
        <f>IF(ジュニアＡ男Ｄ!$D$59="","",ジュニアＡ男Ｄ!$D$59)</f>
        <v/>
      </c>
      <c r="R21" s="118" t="str">
        <f>IF(ジュニアＡ男Ｄ!$E$58="","",ジュニアＡ男Ｄ!$E$58)</f>
        <v>…</v>
      </c>
      <c r="S21" s="118" t="str">
        <f>IF(ジュニアＡ男Ｄ!$E$59="","",ジュニアＡ男Ｄ!$E$59)</f>
        <v>…</v>
      </c>
      <c r="T21" s="70" t="str">
        <f>IF(ジュニアＡ男Ｄ!$F$58="","",ジュニアＡ男Ｄ!$F$58)</f>
        <v/>
      </c>
      <c r="U21" s="67">
        <v>18</v>
      </c>
      <c r="V21" s="68" t="str">
        <f>IF(ジュニアＢ男Ｄ!$B$58="","",ジュニアＢ男Ｄ!$B$58)</f>
        <v/>
      </c>
      <c r="W21" s="68" t="str">
        <f>IF(ジュニアＢ男Ｄ!$B$59="","",ジュニアＢ男Ｄ!$B$59)</f>
        <v/>
      </c>
      <c r="X21" s="68" t="str">
        <f>IF(ジュニアＢ男Ｄ!$C$58="","",ジュニアＢ男Ｄ!$C$58)</f>
        <v/>
      </c>
      <c r="Y21" s="68" t="str">
        <f>IF(ジュニアＢ男Ｄ!$C$59="","",ジュニアＢ男Ｄ!$C$59)</f>
        <v/>
      </c>
      <c r="Z21" s="68" t="str">
        <f>IF(ジュニアＢ男Ｄ!$D$58="","",ジュニアＢ男Ｄ!$D$58)</f>
        <v/>
      </c>
      <c r="AA21" s="68" t="str">
        <f>IF(ジュニアＢ男Ｄ!$D$59="","",ジュニアＢ男Ｄ!$D$59)</f>
        <v/>
      </c>
      <c r="AB21" s="119" t="str">
        <f>IF(ジュニアＢ男Ｄ!$E$58="","",ジュニアＢ男Ｄ!$E$58)</f>
        <v>…</v>
      </c>
      <c r="AC21" s="119" t="str">
        <f>IF(ジュニアＢ男Ｄ!$E$59="","",ジュニアＢ男Ｄ!$E$59)</f>
        <v>…</v>
      </c>
      <c r="AD21" s="68" t="str">
        <f>IF(ジュニアＢ男Ｄ!$F$58="","",ジュニアＢ男Ｄ!$F$58)</f>
        <v/>
      </c>
      <c r="AE21" s="65">
        <v>18</v>
      </c>
      <c r="AF21" s="66" t="str">
        <f>IF(ジュニアＣ男Ｄ!$B$58="","",ジュニアＣ男Ｄ!$B$58)</f>
        <v/>
      </c>
      <c r="AG21" s="66" t="str">
        <f>IF(ジュニアＣ男Ｄ!$B$59="","",ジュニアＣ男Ｄ!$B$59)</f>
        <v/>
      </c>
      <c r="AH21" s="66" t="str">
        <f>IF(ジュニアＣ男Ｄ!$C$58="","",ジュニアＣ男Ｄ!$C$58)</f>
        <v/>
      </c>
      <c r="AI21" s="66" t="str">
        <f>IF(ジュニアＣ男Ｄ!$C$59="","",ジュニアＣ男Ｄ!$C$59)</f>
        <v/>
      </c>
      <c r="AJ21" s="66" t="str">
        <f>IF(ジュニアＣ男Ｄ!$D$58="","",ジュニアＣ男Ｄ!$D$58)</f>
        <v/>
      </c>
      <c r="AK21" s="66" t="str">
        <f>IF(ジュニアＣ男Ｄ!$D$59="","",ジュニアＣ男Ｄ!$D$59)</f>
        <v/>
      </c>
      <c r="AL21" s="120" t="str">
        <f>IF(ジュニアＣ男Ｄ!$E$58="","",ジュニアＣ男Ｄ!$E$58)</f>
        <v>…</v>
      </c>
      <c r="AM21" s="120" t="str">
        <f>IF(ジュニアＣ男Ｄ!$E$59="","",ジュニアＣ男Ｄ!$E$59)</f>
        <v>…</v>
      </c>
      <c r="AN21" s="66" t="str">
        <f>IF(ジュニアＣ男Ｄ!$F$58="","",ジュニアＣ男Ｄ!$F$58)</f>
        <v/>
      </c>
      <c r="AO21" s="63">
        <v>18</v>
      </c>
      <c r="AP21" s="64" t="str">
        <f>IF(ジュニアＤ男Ｄ!$B$58="","",ジュニアＤ男Ｄ!$B$58)</f>
        <v/>
      </c>
      <c r="AQ21" s="64" t="str">
        <f>IF(ジュニアＤ男Ｄ!$B$59="","",ジュニアＤ男Ｄ!$B$59)</f>
        <v/>
      </c>
      <c r="AR21" s="64" t="str">
        <f>IF(ジュニアＤ男Ｄ!$C$58="","",ジュニアＤ男Ｄ!$C$58)</f>
        <v/>
      </c>
      <c r="AS21" s="64" t="str">
        <f>IF(ジュニアＤ男Ｄ!$C$59="","",ジュニアＤ男Ｄ!$C$59)</f>
        <v/>
      </c>
      <c r="AT21" s="64" t="str">
        <f>IF(ジュニアＤ男Ｄ!$D$58="","",ジュニアＤ男Ｄ!$D$58)</f>
        <v/>
      </c>
      <c r="AU21" s="64" t="str">
        <f>IF(ジュニアＤ男Ｄ!$D$59="","",ジュニアＤ男Ｄ!$D$59)</f>
        <v/>
      </c>
      <c r="AV21" s="121" t="str">
        <f>IF(ジュニアＤ男Ｄ!$E$58="","",ジュニアＤ男Ｄ!$E$58)</f>
        <v>…</v>
      </c>
      <c r="AW21" s="121" t="str">
        <f>IF(ジュニアＤ男Ｄ!$E$59="","",ジュニアＤ男Ｄ!$E$59)</f>
        <v>…</v>
      </c>
      <c r="AX21" s="64" t="str">
        <f>IF(ジュニアＤ男Ｄ!$F$58="","",ジュニアＤ男Ｄ!$F$58)</f>
        <v/>
      </c>
      <c r="AY21" s="157">
        <v>18</v>
      </c>
      <c r="AZ21" s="159" t="str">
        <f>IF(一般男Ｄ!$B$58="","",一般男Ｄ!$B$58)</f>
        <v/>
      </c>
      <c r="BA21" s="159" t="str">
        <f>IF(一般男Ｄ!$B$59="","",一般男Ｄ!$B$59)</f>
        <v/>
      </c>
      <c r="BB21" s="159" t="str">
        <f>IF(一般男Ｄ!$C$58="","",一般男Ｄ!$C$58)</f>
        <v/>
      </c>
      <c r="BC21" s="159" t="str">
        <f>IF(一般男Ｄ!$C$59="","",一般男Ｄ!$C$59)</f>
        <v/>
      </c>
      <c r="BD21" s="159" t="str">
        <f>IF(一般男Ｄ!$D$58="","",一般男Ｄ!$D$58)</f>
        <v/>
      </c>
      <c r="BE21" s="159" t="str">
        <f>IF(一般男Ｄ!$D$59="","",一般男Ｄ!$D$59)</f>
        <v/>
      </c>
      <c r="BF21" s="160" t="str">
        <f>IF(一般男Ｄ!$E$58="","",一般男Ｄ!$E$58)</f>
        <v>…</v>
      </c>
      <c r="BG21" s="160" t="str">
        <f>IF(一般男Ｄ!$E$59="","",一般男Ｄ!$E$59)</f>
        <v>…</v>
      </c>
      <c r="BH21" s="159" t="str">
        <f>IF(一般男Ｄ!$F$58="","",一般男Ｄ!$F$58)</f>
        <v/>
      </c>
      <c r="BI21" s="126">
        <v>18</v>
      </c>
      <c r="BJ21" s="127" t="str">
        <f>IF(ジュニアＡ男Ｄ!$B$58="","",ジュニアＡ男Ｄ!$B$58)</f>
        <v/>
      </c>
      <c r="BK21" s="127" t="str">
        <f>IF(ジュニアＡ男Ｄ!$B$59="","",ジュニアＡ男Ｄ!$B$59)</f>
        <v/>
      </c>
      <c r="BL21" s="127" t="str">
        <f>IF(ジュニアＡ男Ｄ!$C$58="","",ジュニアＡ男Ｄ!$C$58)</f>
        <v/>
      </c>
      <c r="BM21" s="127" t="str">
        <f>IF(ジュニアＡ男Ｄ!$C$59="","",ジュニアＡ男Ｄ!$C$59)</f>
        <v/>
      </c>
      <c r="BN21" s="127" t="str">
        <f>IF(ジュニアＡ男Ｄ!$D$58="","",ジュニアＡ男Ｄ!$D$58)</f>
        <v/>
      </c>
      <c r="BO21" s="127" t="str">
        <f>IF(ジュニアＡ男Ｄ!$D$59="","",ジュニアＡ男Ｄ!$D$59)</f>
        <v/>
      </c>
      <c r="BP21" s="128" t="str">
        <f>IF(ジュニアＡ男Ｄ!$E$58="","",ジュニアＡ男Ｄ!$E$58)</f>
        <v>…</v>
      </c>
      <c r="BQ21" s="128" t="str">
        <f>IF(ジュニアＡ男Ｄ!$E$59="","",ジュニアＡ男Ｄ!$E$59)</f>
        <v>…</v>
      </c>
      <c r="BR21" s="127" t="str">
        <f>IF(ジュニアＡ男Ｄ!$F$58="","",ジュニアＡ男Ｄ!$F$58)</f>
        <v/>
      </c>
      <c r="BS21" s="69">
        <v>18</v>
      </c>
      <c r="BT21" s="70" t="str">
        <f>IF(ジュニアＢ女Ｄ!$B$58="","",ジュニアＢ女Ｄ!$B$58)</f>
        <v/>
      </c>
      <c r="BU21" s="70" t="str">
        <f>IF(ジュニアＢ女Ｄ!$B$59="","",ジュニアＢ女Ｄ!$B$59)</f>
        <v/>
      </c>
      <c r="BV21" s="70" t="str">
        <f>IF(ジュニアＢ女Ｄ!$C$58="","",ジュニアＢ女Ｄ!$C$58)</f>
        <v/>
      </c>
      <c r="BW21" s="70" t="str">
        <f>IF(ジュニアＢ女Ｄ!$C$59="","",ジュニアＢ女Ｄ!$C$59)</f>
        <v/>
      </c>
      <c r="BX21" s="70" t="str">
        <f>IF(ジュニアＢ女Ｄ!$D$58="","",ジュニアＢ女Ｄ!$D$58)</f>
        <v/>
      </c>
      <c r="BY21" s="70" t="str">
        <f>IF(ジュニアＢ女Ｄ!$D$59="","",ジュニアＢ女Ｄ!$D$59)</f>
        <v/>
      </c>
      <c r="BZ21" s="118" t="str">
        <f>IF(ジュニアＢ女Ｄ!$E$58="","",ジュニアＢ女Ｄ!$E$58)</f>
        <v>…</v>
      </c>
      <c r="CA21" s="118" t="str">
        <f>IF(ジュニアＢ女Ｄ!$E$59="","",ジュニアＢ女Ｄ!$E$59)</f>
        <v>…</v>
      </c>
      <c r="CB21" s="70" t="str">
        <f>IF(ジュニアＢ女Ｄ!$F$58="","",ジュニアＢ女Ｄ!$F$58)</f>
        <v/>
      </c>
      <c r="CC21" s="67">
        <v>18</v>
      </c>
      <c r="CD21" s="68" t="str">
        <f>IF(ジュニアＣ女Ｄ!$B$58="","",ジュニアＣ女Ｄ!$B$58)</f>
        <v/>
      </c>
      <c r="CE21" s="68" t="str">
        <f>IF(ジュニアＣ女Ｄ!$B$59="","",ジュニアＣ女Ｄ!$B$59)</f>
        <v/>
      </c>
      <c r="CF21" s="68" t="str">
        <f>IF(ジュニアＣ女Ｄ!$C$58="","",ジュニアＣ女Ｄ!$C$58)</f>
        <v/>
      </c>
      <c r="CG21" s="68" t="str">
        <f>IF(ジュニアＣ女Ｄ!$C$59="","",ジュニアＣ女Ｄ!$C$59)</f>
        <v/>
      </c>
      <c r="CH21" s="68" t="str">
        <f>IF(ジュニアＣ女Ｄ!$D$58="","",ジュニアＣ女Ｄ!$D$58)</f>
        <v/>
      </c>
      <c r="CI21" s="68" t="str">
        <f>IF(ジュニアＣ女Ｄ!$D$59="","",ジュニアＣ女Ｄ!$D$59)</f>
        <v/>
      </c>
      <c r="CJ21" s="119" t="str">
        <f>IF(ジュニアＣ女Ｄ!$E$58="","",ジュニアＣ女Ｄ!$E$58)</f>
        <v>…</v>
      </c>
      <c r="CK21" s="119" t="str">
        <f>IF(ジュニアＣ女Ｄ!$E$59="","",ジュニアＣ女Ｄ!$E$59)</f>
        <v>…</v>
      </c>
      <c r="CL21" s="68" t="str">
        <f>IF(ジュニアＣ女Ｄ!$F$58="","",ジュニアＣ女Ｄ!$F$58)</f>
        <v/>
      </c>
      <c r="CM21" s="65">
        <v>18</v>
      </c>
      <c r="CN21" s="66" t="str">
        <f>IF(ジュニアＤ女Ｄ!$B$58="","",ジュニアＤ女Ｄ!$B$58)</f>
        <v/>
      </c>
      <c r="CO21" s="66" t="str">
        <f>IF(ジュニアＤ女Ｄ!$B$59="","",ジュニアＤ女Ｄ!$B$59)</f>
        <v/>
      </c>
      <c r="CP21" s="66" t="str">
        <f>IF(ジュニアＤ女Ｄ!$C$58="","",ジュニアＤ女Ｄ!$C$58)</f>
        <v/>
      </c>
      <c r="CQ21" s="66" t="str">
        <f>IF(ジュニアＤ女Ｄ!$C$59="","",ジュニアＤ女Ｄ!$C$59)</f>
        <v/>
      </c>
      <c r="CR21" s="66" t="str">
        <f>IF(ジュニアＤ女Ｄ!$D$58="","",ジュニアＤ女Ｄ!$D$58)</f>
        <v/>
      </c>
      <c r="CS21" s="66" t="str">
        <f>IF(ジュニアＤ女Ｄ!$D$59="","",ジュニアＤ女Ｄ!$D$59)</f>
        <v/>
      </c>
      <c r="CT21" s="120" t="str">
        <f>IF(ジュニアＤ女Ｄ!$E$58="","",ジュニアＤ女Ｄ!$E$58)</f>
        <v>…</v>
      </c>
      <c r="CU21" s="120" t="str">
        <f>IF(ジュニアＤ女Ｄ!$E$59="","",ジュニアＤ女Ｄ!$E$59)</f>
        <v>…</v>
      </c>
      <c r="CV21" s="66" t="str">
        <f>IF(ジュニアＤ女Ｄ!$F$58="","",ジュニアＤ女Ｄ!$F$58)</f>
        <v/>
      </c>
      <c r="CW21" s="129">
        <v>18</v>
      </c>
      <c r="CX21" s="131" t="str">
        <f>IF(一般混合Ｄ!$B$59="","",一般混合Ｄ!$B$59)</f>
        <v/>
      </c>
      <c r="CY21" s="131" t="str">
        <f>IF(一般混合Ｄ!$B$59="","",一般混合Ｄ!$B$59)</f>
        <v/>
      </c>
      <c r="CZ21" s="131" t="str">
        <f>IF(一般混合Ｄ!$C$58="","",一般混合Ｄ!$C$58)</f>
        <v/>
      </c>
      <c r="DA21" s="131" t="str">
        <f>IF(一般混合Ｄ!$C$59="","",一般混合Ｄ!$C$59)</f>
        <v/>
      </c>
      <c r="DB21" s="131" t="str">
        <f>IF(一般混合Ｄ!$D$58="","",一般混合Ｄ!$D$58)</f>
        <v/>
      </c>
      <c r="DC21" s="131" t="str">
        <f>IF(一般混合Ｄ!$D$59="","",一般混合Ｄ!$D$59)</f>
        <v/>
      </c>
      <c r="DD21" s="132" t="str">
        <f>IF(一般混合Ｄ!$E$58="","",一般混合Ｄ!$E$58)</f>
        <v>…</v>
      </c>
      <c r="DE21" s="132" t="str">
        <f>IF(一般混合Ｄ!$E$59="","",一般混合Ｄ!$E$59)</f>
        <v>…</v>
      </c>
      <c r="DF21" s="131" t="str">
        <f>IF(一般混合Ｄ!$F$58="","",一般混合Ｄ!$F$58)</f>
        <v/>
      </c>
    </row>
    <row r="22" spans="1:110" ht="18.75" x14ac:dyDescent="0.15">
      <c r="A22" s="123">
        <v>19</v>
      </c>
      <c r="B22" s="124" t="str">
        <f>IF(一般男Ｄ!$B$60="","",一般男Ｄ!$B$60)</f>
        <v/>
      </c>
      <c r="C22" s="124" t="str">
        <f>IF(一般男Ｄ!$B$61="","",一般男Ｄ!$B$61)</f>
        <v/>
      </c>
      <c r="D22" s="124" t="str">
        <f>IF(一般男Ｄ!$C$60="","",一般男Ｄ!$C$60)</f>
        <v/>
      </c>
      <c r="E22" s="124" t="s">
        <v>162</v>
      </c>
      <c r="F22" s="124" t="str">
        <f>IF(一般男Ｄ!$D$60="","",一般男Ｄ!$D$60)</f>
        <v/>
      </c>
      <c r="G22" s="124" t="str">
        <f>IF(一般男Ｄ!$D$61="","",一般男Ｄ!$D$61)</f>
        <v/>
      </c>
      <c r="H22" s="125" t="str">
        <f>IF(一般男Ｄ!$E$60="","",一般男Ｄ!$E$60)</f>
        <v>…</v>
      </c>
      <c r="I22" s="125" t="str">
        <f>IF(一般男Ｄ!$E$61="","",一般男Ｄ!$E$61)</f>
        <v>…</v>
      </c>
      <c r="J22" s="124" t="str">
        <f>IF(一般男Ｄ!$F$60="","",一般男Ｄ!$F$60)</f>
        <v/>
      </c>
      <c r="K22" s="69">
        <v>19</v>
      </c>
      <c r="L22" s="70" t="str">
        <f>IF(ジュニアＡ男Ｄ!$B$60="","",ジュニアＡ男Ｄ!$B$60)</f>
        <v/>
      </c>
      <c r="M22" s="70" t="str">
        <f>IF(ジュニアＡ男Ｄ!$B$61="","",ジュニアＡ男Ｄ!$B$61)</f>
        <v/>
      </c>
      <c r="N22" s="70" t="str">
        <f>IF(ジュニアＡ男Ｄ!$C$60="","",ジュニアＡ男Ｄ!$C$60)</f>
        <v/>
      </c>
      <c r="O22" s="70" t="str">
        <f>IF(ジュニアＡ男Ｄ!$C$61="","",ジュニアＡ男Ｄ!$C$61)</f>
        <v/>
      </c>
      <c r="P22" s="70" t="str">
        <f>IF(ジュニアＡ男Ｄ!$D$60="","",ジュニアＡ男Ｄ!$D$60)</f>
        <v/>
      </c>
      <c r="Q22" s="70" t="str">
        <f>IF(ジュニアＡ男Ｄ!$D$61="","",ジュニアＡ男Ｄ!$D$61)</f>
        <v/>
      </c>
      <c r="R22" s="118" t="str">
        <f>IF(ジュニアＡ男Ｄ!$E$60="","",ジュニアＡ男Ｄ!$E$60)</f>
        <v>…</v>
      </c>
      <c r="S22" s="118" t="str">
        <f>IF(ジュニアＡ男Ｄ!$E$61="","",ジュニアＡ男Ｄ!$E$61)</f>
        <v>…</v>
      </c>
      <c r="T22" s="70" t="str">
        <f>IF(ジュニアＡ男Ｄ!$F$60="","",ジュニアＡ男Ｄ!$F$60)</f>
        <v/>
      </c>
      <c r="U22" s="67">
        <v>19</v>
      </c>
      <c r="V22" s="68" t="str">
        <f>IF(ジュニアＢ男Ｄ!$B$60="","",ジュニアＢ男Ｄ!$B$60)</f>
        <v/>
      </c>
      <c r="W22" s="68" t="str">
        <f>IF(ジュニアＢ男Ｄ!$B$61="","",ジュニアＢ男Ｄ!$B$61)</f>
        <v/>
      </c>
      <c r="X22" s="68" t="str">
        <f>IF(ジュニアＢ男Ｄ!$C$60="","",ジュニアＢ男Ｄ!$C$60)</f>
        <v/>
      </c>
      <c r="Y22" s="68" t="str">
        <f>IF(ジュニアＢ男Ｄ!$C$61="","",ジュニアＢ男Ｄ!$C$61)</f>
        <v/>
      </c>
      <c r="Z22" s="68" t="str">
        <f>IF(ジュニアＢ男Ｄ!$D$60="","",ジュニアＢ男Ｄ!$D$60)</f>
        <v/>
      </c>
      <c r="AA22" s="68" t="str">
        <f>IF(ジュニアＢ男Ｄ!$D$61="","",ジュニアＢ男Ｄ!$D$61)</f>
        <v/>
      </c>
      <c r="AB22" s="119" t="str">
        <f>IF(ジュニアＢ男Ｄ!$E$60="","",ジュニアＢ男Ｄ!$E$60)</f>
        <v>…</v>
      </c>
      <c r="AC22" s="119" t="str">
        <f>IF(ジュニアＢ男Ｄ!$E$61="","",ジュニアＢ男Ｄ!$E$61)</f>
        <v>…</v>
      </c>
      <c r="AD22" s="68" t="str">
        <f>IF(ジュニアＢ男Ｄ!$F$60="","",ジュニアＢ男Ｄ!$F$60)</f>
        <v/>
      </c>
      <c r="AE22" s="65">
        <v>19</v>
      </c>
      <c r="AF22" s="66" t="str">
        <f>IF(ジュニアＣ男Ｄ!$B$60="","",ジュニアＣ男Ｄ!$B$60)</f>
        <v/>
      </c>
      <c r="AG22" s="66" t="str">
        <f>IF(ジュニアＣ男Ｄ!$B$61="","",ジュニアＣ男Ｄ!$B$61)</f>
        <v/>
      </c>
      <c r="AH22" s="66" t="str">
        <f>IF(ジュニアＣ男Ｄ!$C$60="","",ジュニアＣ男Ｄ!$C$60)</f>
        <v/>
      </c>
      <c r="AI22" s="66" t="str">
        <f>IF(ジュニアＣ男Ｄ!$C$61="","",ジュニアＣ男Ｄ!$C$61)</f>
        <v/>
      </c>
      <c r="AJ22" s="66" t="str">
        <f>IF(ジュニアＣ男Ｄ!$D$60="","",ジュニアＣ男Ｄ!$D$60)</f>
        <v/>
      </c>
      <c r="AK22" s="66" t="str">
        <f>IF(ジュニアＣ男Ｄ!$D$61="","",ジュニアＣ男Ｄ!$D$61)</f>
        <v/>
      </c>
      <c r="AL22" s="120" t="str">
        <f>IF(ジュニアＣ男Ｄ!$E$60="","",ジュニアＣ男Ｄ!$E$60)</f>
        <v>…</v>
      </c>
      <c r="AM22" s="120" t="str">
        <f>IF(ジュニアＣ男Ｄ!$E$61="","",ジュニアＣ男Ｄ!$E$61)</f>
        <v>…</v>
      </c>
      <c r="AN22" s="66" t="str">
        <f>IF(ジュニアＣ男Ｄ!$F$60="","",ジュニアＣ男Ｄ!$F$60)</f>
        <v/>
      </c>
      <c r="AO22" s="63">
        <v>19</v>
      </c>
      <c r="AP22" s="64" t="str">
        <f>IF(ジュニアＤ男Ｄ!$B$60="","",ジュニアＤ男Ｄ!$B$60)</f>
        <v/>
      </c>
      <c r="AQ22" s="64" t="str">
        <f>IF(ジュニアＤ男Ｄ!$B$61="","",ジュニアＤ男Ｄ!$B$61)</f>
        <v/>
      </c>
      <c r="AR22" s="64" t="str">
        <f>IF(ジュニアＤ男Ｄ!$C$60="","",ジュニアＤ男Ｄ!$C$60)</f>
        <v/>
      </c>
      <c r="AS22" s="64" t="str">
        <f>IF(ジュニアＤ男Ｄ!$C$61="","",ジュニアＤ男Ｄ!$C$61)</f>
        <v/>
      </c>
      <c r="AT22" s="64" t="str">
        <f>IF(ジュニアＤ男Ｄ!$D$60="","",ジュニアＤ男Ｄ!$D$60)</f>
        <v/>
      </c>
      <c r="AU22" s="64" t="str">
        <f>IF(ジュニアＤ男Ｄ!$D$61="","",ジュニアＤ男Ｄ!$D$61)</f>
        <v/>
      </c>
      <c r="AV22" s="121" t="str">
        <f>IF(ジュニアＤ男Ｄ!$E$60="","",ジュニアＤ男Ｄ!$E$60)</f>
        <v>…</v>
      </c>
      <c r="AW22" s="121" t="str">
        <f>IF(ジュニアＤ男Ｄ!$E$61="","",ジュニアＤ男Ｄ!$E$61)</f>
        <v>…</v>
      </c>
      <c r="AX22" s="64" t="str">
        <f>IF(ジュニアＤ男Ｄ!$F$60="","",ジュニアＤ男Ｄ!$F$60)</f>
        <v/>
      </c>
      <c r="AY22" s="157">
        <v>19</v>
      </c>
      <c r="AZ22" s="159" t="str">
        <f>IF(一般男Ｄ!$B$60="","",一般男Ｄ!$B$60)</f>
        <v/>
      </c>
      <c r="BA22" s="159" t="str">
        <f>IF(一般男Ｄ!$B$61="","",一般男Ｄ!$B$61)</f>
        <v/>
      </c>
      <c r="BB22" s="159" t="str">
        <f>IF(一般男Ｄ!$C$60="","",一般男Ｄ!$C$60)</f>
        <v/>
      </c>
      <c r="BC22" s="159" t="str">
        <f>IF(一般男Ｄ!$C$61="","",一般男Ｄ!$C$61)</f>
        <v/>
      </c>
      <c r="BD22" s="159" t="str">
        <f>IF(一般男Ｄ!$D$60="","",一般男Ｄ!$D$60)</f>
        <v/>
      </c>
      <c r="BE22" s="159" t="str">
        <f>IF(一般男Ｄ!$D$61="","",一般男Ｄ!$D$61)</f>
        <v/>
      </c>
      <c r="BF22" s="160" t="str">
        <f>IF(一般男Ｄ!$E$60="","",一般男Ｄ!$E$60)</f>
        <v>…</v>
      </c>
      <c r="BG22" s="160" t="str">
        <f>IF(一般男Ｄ!$E$61="","",一般男Ｄ!$E$61)</f>
        <v>…</v>
      </c>
      <c r="BH22" s="159" t="str">
        <f>IF(一般男Ｄ!$F$60="","",一般男Ｄ!$F$60)</f>
        <v/>
      </c>
      <c r="BI22" s="126">
        <v>19</v>
      </c>
      <c r="BJ22" s="127" t="str">
        <f>IF(ジュニアＡ男Ｄ!$B$60="","",ジュニアＡ男Ｄ!$B$60)</f>
        <v/>
      </c>
      <c r="BK22" s="127" t="str">
        <f>IF(ジュニアＡ男Ｄ!$B$61="","",ジュニアＡ男Ｄ!$B$61)</f>
        <v/>
      </c>
      <c r="BL22" s="127" t="str">
        <f>IF(ジュニアＡ男Ｄ!$C$60="","",ジュニアＡ男Ｄ!$C$60)</f>
        <v/>
      </c>
      <c r="BM22" s="127" t="str">
        <f>IF(ジュニアＡ男Ｄ!$C$61="","",ジュニアＡ男Ｄ!$C$61)</f>
        <v/>
      </c>
      <c r="BN22" s="127" t="str">
        <f>IF(ジュニアＡ男Ｄ!$D$60="","",ジュニアＡ男Ｄ!$D$60)</f>
        <v/>
      </c>
      <c r="BO22" s="127" t="str">
        <f>IF(ジュニアＡ男Ｄ!$D$61="","",ジュニアＡ男Ｄ!$D$61)</f>
        <v/>
      </c>
      <c r="BP22" s="128" t="str">
        <f>IF(ジュニアＡ男Ｄ!$E$60="","",ジュニアＡ男Ｄ!$E$60)</f>
        <v>…</v>
      </c>
      <c r="BQ22" s="128" t="str">
        <f>IF(ジュニアＡ男Ｄ!$E$61="","",ジュニアＡ男Ｄ!$E$61)</f>
        <v>…</v>
      </c>
      <c r="BR22" s="127" t="str">
        <f>IF(ジュニアＡ男Ｄ!$F$60="","",ジュニアＡ男Ｄ!$F$60)</f>
        <v/>
      </c>
      <c r="BS22" s="69">
        <v>19</v>
      </c>
      <c r="BT22" s="70" t="str">
        <f>IF(ジュニアＢ女Ｄ!$B$60="","",ジュニアＢ女Ｄ!$B$60)</f>
        <v/>
      </c>
      <c r="BU22" s="70" t="str">
        <f>IF(ジュニアＢ女Ｄ!$B$61="","",ジュニアＢ女Ｄ!$B$61)</f>
        <v/>
      </c>
      <c r="BV22" s="70" t="str">
        <f>IF(ジュニアＢ女Ｄ!$C$60="","",ジュニアＢ女Ｄ!$C$60)</f>
        <v/>
      </c>
      <c r="BW22" s="70" t="str">
        <f>IF(ジュニアＢ女Ｄ!$C$61="","",ジュニアＢ女Ｄ!$C$61)</f>
        <v/>
      </c>
      <c r="BX22" s="70" t="str">
        <f>IF(ジュニアＢ女Ｄ!$D$60="","",ジュニアＢ女Ｄ!$D$60)</f>
        <v/>
      </c>
      <c r="BY22" s="70" t="str">
        <f>IF(ジュニアＢ女Ｄ!$D$61="","",ジュニアＢ女Ｄ!$D$61)</f>
        <v/>
      </c>
      <c r="BZ22" s="118" t="str">
        <f>IF(ジュニアＢ女Ｄ!$E$60="","",ジュニアＢ女Ｄ!$E$60)</f>
        <v>…</v>
      </c>
      <c r="CA22" s="118" t="str">
        <f>IF(ジュニアＢ女Ｄ!$E$61="","",ジュニアＢ女Ｄ!$E$61)</f>
        <v>…</v>
      </c>
      <c r="CB22" s="70" t="str">
        <f>IF(ジュニアＢ女Ｄ!$F$60="","",ジュニアＢ女Ｄ!$F$60)</f>
        <v/>
      </c>
      <c r="CC22" s="67">
        <v>19</v>
      </c>
      <c r="CD22" s="68" t="str">
        <f>IF(ジュニアＣ女Ｄ!$B$60="","",ジュニアＣ女Ｄ!$B$60)</f>
        <v/>
      </c>
      <c r="CE22" s="68" t="str">
        <f>IF(ジュニアＣ女Ｄ!$B$61="","",ジュニアＣ女Ｄ!$B$61)</f>
        <v/>
      </c>
      <c r="CF22" s="68" t="str">
        <f>IF(ジュニアＣ女Ｄ!$C$60="","",ジュニアＣ女Ｄ!$C$60)</f>
        <v/>
      </c>
      <c r="CG22" s="68" t="str">
        <f>IF(ジュニアＣ女Ｄ!$C$61="","",ジュニアＣ女Ｄ!$C$61)</f>
        <v/>
      </c>
      <c r="CH22" s="68" t="str">
        <f>IF(ジュニアＣ女Ｄ!$D$60="","",ジュニアＣ女Ｄ!$D$60)</f>
        <v/>
      </c>
      <c r="CI22" s="68" t="str">
        <f>IF(ジュニアＣ女Ｄ!$D$61="","",ジュニアＣ女Ｄ!$D$61)</f>
        <v/>
      </c>
      <c r="CJ22" s="119" t="str">
        <f>IF(ジュニアＣ女Ｄ!$E$60="","",ジュニアＣ女Ｄ!$E$60)</f>
        <v>…</v>
      </c>
      <c r="CK22" s="119" t="str">
        <f>IF(ジュニアＣ女Ｄ!$E$61="","",ジュニアＣ女Ｄ!$E$61)</f>
        <v>…</v>
      </c>
      <c r="CL22" s="68" t="str">
        <f>IF(ジュニアＣ女Ｄ!$F$60="","",ジュニアＣ女Ｄ!$F$60)</f>
        <v/>
      </c>
      <c r="CM22" s="65">
        <v>19</v>
      </c>
      <c r="CN22" s="66" t="str">
        <f>IF(ジュニアＤ女Ｄ!$B$60="","",ジュニアＤ女Ｄ!$B$60)</f>
        <v/>
      </c>
      <c r="CO22" s="66" t="str">
        <f>IF(ジュニアＤ女Ｄ!$B$61="","",ジュニアＤ女Ｄ!$B$61)</f>
        <v/>
      </c>
      <c r="CP22" s="66" t="str">
        <f>IF(ジュニアＤ女Ｄ!$C$60="","",ジュニアＤ女Ｄ!$C$60)</f>
        <v/>
      </c>
      <c r="CQ22" s="66" t="str">
        <f>IF(ジュニアＤ女Ｄ!$C$61="","",ジュニアＤ女Ｄ!$C$61)</f>
        <v/>
      </c>
      <c r="CR22" s="66" t="str">
        <f>IF(ジュニアＤ女Ｄ!$D$60="","",ジュニアＤ女Ｄ!$D$60)</f>
        <v/>
      </c>
      <c r="CS22" s="66" t="str">
        <f>IF(ジュニアＤ女Ｄ!$D$61="","",ジュニアＤ女Ｄ!$D$61)</f>
        <v/>
      </c>
      <c r="CT22" s="120" t="str">
        <f>IF(ジュニアＤ女Ｄ!$E$60="","",ジュニアＤ女Ｄ!$E$60)</f>
        <v>…</v>
      </c>
      <c r="CU22" s="120" t="str">
        <f>IF(ジュニアＤ女Ｄ!$E$61="","",ジュニアＤ女Ｄ!$E$61)</f>
        <v>…</v>
      </c>
      <c r="CV22" s="66" t="str">
        <f>IF(ジュニアＤ女Ｄ!$F$60="","",ジュニアＤ女Ｄ!$F$60)</f>
        <v/>
      </c>
      <c r="CW22" s="129">
        <v>19</v>
      </c>
      <c r="CX22" s="131" t="str">
        <f>IF(一般混合Ｄ!$B$61="","",一般混合Ｄ!$B$61)</f>
        <v/>
      </c>
      <c r="CY22" s="131" t="str">
        <f>IF(一般混合Ｄ!$B$61="","",一般混合Ｄ!$B$61)</f>
        <v/>
      </c>
      <c r="CZ22" s="131" t="str">
        <f>IF(一般混合Ｄ!$C$60="","",一般混合Ｄ!$C$60)</f>
        <v/>
      </c>
      <c r="DA22" s="131" t="str">
        <f>IF(一般混合Ｄ!$C$61="","",一般混合Ｄ!$C$61)</f>
        <v/>
      </c>
      <c r="DB22" s="131" t="str">
        <f>IF(一般混合Ｄ!$D$60="","",一般混合Ｄ!$D$60)</f>
        <v/>
      </c>
      <c r="DC22" s="131" t="str">
        <f>IF(一般混合Ｄ!$D$61="","",一般混合Ｄ!$D$61)</f>
        <v/>
      </c>
      <c r="DD22" s="132" t="str">
        <f>IF(一般混合Ｄ!$E$60="","",一般混合Ｄ!$E$60)</f>
        <v>…</v>
      </c>
      <c r="DE22" s="132" t="str">
        <f>IF(一般混合Ｄ!$E$61="","",一般混合Ｄ!$E$61)</f>
        <v>…</v>
      </c>
      <c r="DF22" s="131" t="str">
        <f>IF(一般混合Ｄ!$F$60="","",一般混合Ｄ!$F$60)</f>
        <v/>
      </c>
    </row>
    <row r="23" spans="1:110" ht="18.75" x14ac:dyDescent="0.15">
      <c r="A23" s="123">
        <v>20</v>
      </c>
      <c r="B23" s="124" t="str">
        <f>IF(一般男Ｄ!$B$62="","",一般男Ｄ!$B$62)</f>
        <v/>
      </c>
      <c r="C23" s="124" t="str">
        <f>IF(一般男Ｄ!$B$63="","",一般男Ｄ!$B$63)</f>
        <v/>
      </c>
      <c r="D23" s="124" t="str">
        <f>IF(一般男Ｄ!$C$62="","",一般男Ｄ!$C$62)</f>
        <v/>
      </c>
      <c r="E23" s="124" t="s">
        <v>162</v>
      </c>
      <c r="F23" s="124" t="str">
        <f>IF(一般男Ｄ!$D$62="","",一般男Ｄ!$D$62)</f>
        <v/>
      </c>
      <c r="G23" s="124" t="str">
        <f>IF(一般男Ｄ!$D$63="","",一般男Ｄ!$D$63)</f>
        <v/>
      </c>
      <c r="H23" s="125" t="str">
        <f>IF(一般男Ｄ!$E$62="","",一般男Ｄ!$E$62)</f>
        <v>…</v>
      </c>
      <c r="I23" s="125" t="str">
        <f>IF(一般男Ｄ!$E$63="","",一般男Ｄ!$E$63)</f>
        <v>…</v>
      </c>
      <c r="J23" s="124" t="str">
        <f>IF(一般男Ｄ!$F$62="","",一般男Ｄ!$F$62)</f>
        <v/>
      </c>
      <c r="K23" s="69">
        <v>20</v>
      </c>
      <c r="L23" s="70" t="str">
        <f>IF(ジュニアＡ男Ｄ!$B$62="","",ジュニアＡ男Ｄ!$B$62)</f>
        <v/>
      </c>
      <c r="M23" s="70" t="str">
        <f>IF(ジュニアＡ男Ｄ!$B$63="","",ジュニアＡ男Ｄ!$B$63)</f>
        <v/>
      </c>
      <c r="N23" s="70" t="str">
        <f>IF(ジュニアＡ男Ｄ!$C$62="","",ジュニアＡ男Ｄ!$C$62)</f>
        <v/>
      </c>
      <c r="O23" s="70" t="str">
        <f>IF(ジュニアＡ男Ｄ!$C$63="","",ジュニアＡ男Ｄ!$C$63)</f>
        <v/>
      </c>
      <c r="P23" s="70" t="str">
        <f>IF(ジュニアＡ男Ｄ!$D$62="","",ジュニアＡ男Ｄ!$D$62)</f>
        <v/>
      </c>
      <c r="Q23" s="70" t="str">
        <f>IF(ジュニアＡ男Ｄ!$D$63="","",ジュニアＡ男Ｄ!$D$63)</f>
        <v/>
      </c>
      <c r="R23" s="118" t="str">
        <f>IF(ジュニアＡ男Ｄ!$E$62="","",ジュニアＡ男Ｄ!$E$62)</f>
        <v>…</v>
      </c>
      <c r="S23" s="118" t="str">
        <f>IF(ジュニアＡ男Ｄ!$E$63="","",ジュニアＡ男Ｄ!$E$63)</f>
        <v>…</v>
      </c>
      <c r="T23" s="70" t="str">
        <f>IF(ジュニアＡ男Ｄ!$F$62="","",ジュニアＡ男Ｄ!$F$62)</f>
        <v/>
      </c>
      <c r="U23" s="67">
        <v>20</v>
      </c>
      <c r="V23" s="68" t="str">
        <f>IF(ジュニアＢ男Ｄ!$B$62="","",ジュニアＢ男Ｄ!$B$62)</f>
        <v/>
      </c>
      <c r="W23" s="68" t="str">
        <f>IF(ジュニアＢ男Ｄ!$B$63="","",ジュニアＢ男Ｄ!$B$63)</f>
        <v/>
      </c>
      <c r="X23" s="68" t="str">
        <f>IF(ジュニアＢ男Ｄ!$C$62="","",ジュニアＢ男Ｄ!$C$62)</f>
        <v/>
      </c>
      <c r="Y23" s="68" t="str">
        <f>IF(ジュニアＢ男Ｄ!$C$63="","",ジュニアＢ男Ｄ!$C$63)</f>
        <v/>
      </c>
      <c r="Z23" s="68" t="str">
        <f>IF(ジュニアＢ男Ｄ!$D$62="","",ジュニアＢ男Ｄ!$D$62)</f>
        <v/>
      </c>
      <c r="AA23" s="68" t="str">
        <f>IF(ジュニアＢ男Ｄ!$D$63="","",ジュニアＢ男Ｄ!$D$63)</f>
        <v/>
      </c>
      <c r="AB23" s="119" t="str">
        <f>IF(ジュニアＢ男Ｄ!$E$62="","",ジュニアＢ男Ｄ!$E$62)</f>
        <v>…</v>
      </c>
      <c r="AC23" s="119" t="str">
        <f>IF(ジュニアＢ男Ｄ!$E$63="","",ジュニアＢ男Ｄ!$E$63)</f>
        <v>…</v>
      </c>
      <c r="AD23" s="68" t="str">
        <f>IF(ジュニアＢ男Ｄ!$F$62="","",ジュニアＢ男Ｄ!$F$62)</f>
        <v/>
      </c>
      <c r="AE23" s="65">
        <v>20</v>
      </c>
      <c r="AF23" s="66" t="str">
        <f>IF(ジュニアＣ男Ｄ!$B$62="","",ジュニアＣ男Ｄ!$B$62)</f>
        <v/>
      </c>
      <c r="AG23" s="66" t="str">
        <f>IF(ジュニアＣ男Ｄ!$B$63="","",ジュニアＣ男Ｄ!$B$63)</f>
        <v/>
      </c>
      <c r="AH23" s="66" t="str">
        <f>IF(ジュニアＣ男Ｄ!$C$62="","",ジュニアＣ男Ｄ!$C$62)</f>
        <v/>
      </c>
      <c r="AI23" s="66" t="str">
        <f>IF(ジュニアＣ男Ｄ!$C$63="","",ジュニアＣ男Ｄ!$C$63)</f>
        <v/>
      </c>
      <c r="AJ23" s="66" t="str">
        <f>IF(ジュニアＣ男Ｄ!$D$62="","",ジュニアＣ男Ｄ!$D$62)</f>
        <v/>
      </c>
      <c r="AK23" s="66" t="str">
        <f>IF(ジュニアＣ男Ｄ!$D$63="","",ジュニアＣ男Ｄ!$D$63)</f>
        <v/>
      </c>
      <c r="AL23" s="120" t="str">
        <f>IF(ジュニアＣ男Ｄ!$E$62="","",ジュニアＣ男Ｄ!$E$62)</f>
        <v>…</v>
      </c>
      <c r="AM23" s="120" t="str">
        <f>IF(ジュニアＣ男Ｄ!$E$63="","",ジュニアＣ男Ｄ!$E$63)</f>
        <v>…</v>
      </c>
      <c r="AN23" s="66" t="str">
        <f>IF(ジュニアＣ男Ｄ!$F$62="","",ジュニアＣ男Ｄ!$F$62)</f>
        <v/>
      </c>
      <c r="AO23" s="63">
        <v>20</v>
      </c>
      <c r="AP23" s="64" t="str">
        <f>IF(ジュニアＤ男Ｄ!$B$62="","",ジュニアＤ男Ｄ!$B$62)</f>
        <v/>
      </c>
      <c r="AQ23" s="64" t="str">
        <f>IF(ジュニアＤ男Ｄ!$B$63="","",ジュニアＤ男Ｄ!$B$63)</f>
        <v/>
      </c>
      <c r="AR23" s="64" t="str">
        <f>IF(ジュニアＤ男Ｄ!$C$62="","",ジュニアＤ男Ｄ!$C$62)</f>
        <v/>
      </c>
      <c r="AS23" s="64" t="str">
        <f>IF(ジュニアＤ男Ｄ!$C$63="","",ジュニアＤ男Ｄ!$C$63)</f>
        <v/>
      </c>
      <c r="AT23" s="64" t="str">
        <f>IF(ジュニアＤ男Ｄ!$D$62="","",ジュニアＤ男Ｄ!$D$62)</f>
        <v/>
      </c>
      <c r="AU23" s="64" t="str">
        <f>IF(ジュニアＤ男Ｄ!$D$63="","",ジュニアＤ男Ｄ!$D$63)</f>
        <v/>
      </c>
      <c r="AV23" s="121" t="str">
        <f>IF(ジュニアＤ男Ｄ!$E$62="","",ジュニアＤ男Ｄ!$E$62)</f>
        <v>…</v>
      </c>
      <c r="AW23" s="121" t="str">
        <f>IF(ジュニアＤ男Ｄ!$E$63="","",ジュニアＤ男Ｄ!$E$63)</f>
        <v>…</v>
      </c>
      <c r="AX23" s="64" t="str">
        <f>IF(ジュニアＤ男Ｄ!$F$62="","",ジュニアＤ男Ｄ!$F$62)</f>
        <v/>
      </c>
      <c r="AY23" s="157">
        <v>20</v>
      </c>
      <c r="AZ23" s="159" t="str">
        <f>IF(一般男Ｄ!$B$62="","",一般男Ｄ!$B$62)</f>
        <v/>
      </c>
      <c r="BA23" s="159" t="str">
        <f>IF(一般男Ｄ!$B$63="","",一般男Ｄ!$B$63)</f>
        <v/>
      </c>
      <c r="BB23" s="159" t="str">
        <f>IF(一般男Ｄ!$C$62="","",一般男Ｄ!$C$62)</f>
        <v/>
      </c>
      <c r="BC23" s="159" t="str">
        <f>IF(一般男Ｄ!$C$63="","",一般男Ｄ!$C$63)</f>
        <v/>
      </c>
      <c r="BD23" s="159" t="str">
        <f>IF(一般男Ｄ!$D$62="","",一般男Ｄ!$D$62)</f>
        <v/>
      </c>
      <c r="BE23" s="159" t="str">
        <f>IF(一般男Ｄ!$D$63="","",一般男Ｄ!$D$63)</f>
        <v/>
      </c>
      <c r="BF23" s="160" t="str">
        <f>IF(一般男Ｄ!$E$62="","",一般男Ｄ!$E$62)</f>
        <v>…</v>
      </c>
      <c r="BG23" s="160" t="str">
        <f>IF(一般男Ｄ!$E$63="","",一般男Ｄ!$E$63)</f>
        <v>…</v>
      </c>
      <c r="BH23" s="159" t="str">
        <f>IF(一般男Ｄ!$F$62="","",一般男Ｄ!$F$62)</f>
        <v/>
      </c>
      <c r="BI23" s="126">
        <v>20</v>
      </c>
      <c r="BJ23" s="127" t="str">
        <f>IF(ジュニアＡ男Ｄ!$B$62="","",ジュニアＡ男Ｄ!$B$62)</f>
        <v/>
      </c>
      <c r="BK23" s="127" t="str">
        <f>IF(ジュニアＡ男Ｄ!$B$63="","",ジュニアＡ男Ｄ!$B$63)</f>
        <v/>
      </c>
      <c r="BL23" s="127" t="str">
        <f>IF(ジュニアＡ男Ｄ!$C$62="","",ジュニアＡ男Ｄ!$C$62)</f>
        <v/>
      </c>
      <c r="BM23" s="127" t="str">
        <f>IF(ジュニアＡ男Ｄ!$C$63="","",ジュニアＡ男Ｄ!$C$63)</f>
        <v/>
      </c>
      <c r="BN23" s="127" t="str">
        <f>IF(ジュニアＡ男Ｄ!$D$62="","",ジュニアＡ男Ｄ!$D$62)</f>
        <v/>
      </c>
      <c r="BO23" s="127" t="str">
        <f>IF(ジュニアＡ男Ｄ!$D$63="","",ジュニアＡ男Ｄ!$D$63)</f>
        <v/>
      </c>
      <c r="BP23" s="128" t="str">
        <f>IF(ジュニアＡ男Ｄ!$E$62="","",ジュニアＡ男Ｄ!$E$62)</f>
        <v>…</v>
      </c>
      <c r="BQ23" s="128" t="str">
        <f>IF(ジュニアＡ男Ｄ!$E$63="","",ジュニアＡ男Ｄ!$E$63)</f>
        <v>…</v>
      </c>
      <c r="BR23" s="127" t="str">
        <f>IF(ジュニアＡ男Ｄ!$F$62="","",ジュニアＡ男Ｄ!$F$62)</f>
        <v/>
      </c>
      <c r="BS23" s="69">
        <v>20</v>
      </c>
      <c r="BT23" s="70" t="str">
        <f>IF(ジュニアＢ女Ｄ!$B$62="","",ジュニアＢ女Ｄ!$B$62)</f>
        <v/>
      </c>
      <c r="BU23" s="70" t="str">
        <f>IF(ジュニアＢ女Ｄ!$B$63="","",ジュニアＢ女Ｄ!$B$63)</f>
        <v/>
      </c>
      <c r="BV23" s="70" t="str">
        <f>IF(ジュニアＢ女Ｄ!$C$62="","",ジュニアＢ女Ｄ!$C$62)</f>
        <v/>
      </c>
      <c r="BW23" s="70" t="str">
        <f>IF(ジュニアＢ女Ｄ!$C$63="","",ジュニアＢ女Ｄ!$C$63)</f>
        <v/>
      </c>
      <c r="BX23" s="70" t="str">
        <f>IF(ジュニアＢ女Ｄ!$D$62="","",ジュニアＢ女Ｄ!$D$62)</f>
        <v/>
      </c>
      <c r="BY23" s="70" t="str">
        <f>IF(ジュニアＢ女Ｄ!$D$63="","",ジュニアＢ女Ｄ!$D$63)</f>
        <v/>
      </c>
      <c r="BZ23" s="118" t="str">
        <f>IF(ジュニアＢ女Ｄ!$E$62="","",ジュニアＢ女Ｄ!$E$62)</f>
        <v>…</v>
      </c>
      <c r="CA23" s="118" t="str">
        <f>IF(ジュニアＢ女Ｄ!$E$63="","",ジュニアＢ女Ｄ!$E$63)</f>
        <v>…</v>
      </c>
      <c r="CB23" s="70" t="str">
        <f>IF(ジュニアＢ女Ｄ!$F$62="","",ジュニアＢ女Ｄ!$F$62)</f>
        <v/>
      </c>
      <c r="CC23" s="67">
        <v>20</v>
      </c>
      <c r="CD23" s="68" t="str">
        <f>IF(ジュニアＣ女Ｄ!$B$62="","",ジュニアＣ女Ｄ!$B$62)</f>
        <v/>
      </c>
      <c r="CE23" s="68" t="str">
        <f>IF(ジュニアＣ女Ｄ!$B$63="","",ジュニアＣ女Ｄ!$B$63)</f>
        <v/>
      </c>
      <c r="CF23" s="68" t="str">
        <f>IF(ジュニアＣ女Ｄ!$C$62="","",ジュニアＣ女Ｄ!$C$62)</f>
        <v/>
      </c>
      <c r="CG23" s="68" t="str">
        <f>IF(ジュニアＣ女Ｄ!$C$63="","",ジュニアＣ女Ｄ!$C$63)</f>
        <v/>
      </c>
      <c r="CH23" s="68" t="str">
        <f>IF(ジュニアＣ女Ｄ!$D$62="","",ジュニアＣ女Ｄ!$D$62)</f>
        <v/>
      </c>
      <c r="CI23" s="68" t="str">
        <f>IF(ジュニアＣ女Ｄ!$D$63="","",ジュニアＣ女Ｄ!$D$63)</f>
        <v/>
      </c>
      <c r="CJ23" s="119" t="str">
        <f>IF(ジュニアＣ女Ｄ!$E$62="","",ジュニアＣ女Ｄ!$E$62)</f>
        <v>…</v>
      </c>
      <c r="CK23" s="119" t="str">
        <f>IF(ジュニアＣ女Ｄ!$E$63="","",ジュニアＣ女Ｄ!$E$63)</f>
        <v>…</v>
      </c>
      <c r="CL23" s="68" t="str">
        <f>IF(ジュニアＣ女Ｄ!$F$62="","",ジュニアＣ女Ｄ!$F$62)</f>
        <v/>
      </c>
      <c r="CM23" s="65">
        <v>20</v>
      </c>
      <c r="CN23" s="66" t="str">
        <f>IF(ジュニアＤ女Ｄ!$B$62="","",ジュニアＤ女Ｄ!$B$62)</f>
        <v/>
      </c>
      <c r="CO23" s="66" t="str">
        <f>IF(ジュニアＤ女Ｄ!$B$63="","",ジュニアＤ女Ｄ!$B$63)</f>
        <v/>
      </c>
      <c r="CP23" s="66" t="str">
        <f>IF(ジュニアＤ女Ｄ!$C$62="","",ジュニアＤ女Ｄ!$C$62)</f>
        <v/>
      </c>
      <c r="CQ23" s="66" t="str">
        <f>IF(ジュニアＤ女Ｄ!$C$63="","",ジュニアＤ女Ｄ!$C$63)</f>
        <v/>
      </c>
      <c r="CR23" s="66" t="str">
        <f>IF(ジュニアＤ女Ｄ!$D$62="","",ジュニアＤ女Ｄ!$D$62)</f>
        <v/>
      </c>
      <c r="CS23" s="66" t="str">
        <f>IF(ジュニアＤ女Ｄ!$D$63="","",ジュニアＤ女Ｄ!$D$63)</f>
        <v/>
      </c>
      <c r="CT23" s="120" t="str">
        <f>IF(ジュニアＤ女Ｄ!$E$62="","",ジュニアＤ女Ｄ!$E$62)</f>
        <v>…</v>
      </c>
      <c r="CU23" s="120" t="str">
        <f>IF(ジュニアＤ女Ｄ!$E$63="","",ジュニアＤ女Ｄ!$E$63)</f>
        <v>…</v>
      </c>
      <c r="CV23" s="66" t="str">
        <f>IF(ジュニアＤ女Ｄ!$F$62="","",ジュニアＤ女Ｄ!$F$62)</f>
        <v/>
      </c>
      <c r="CW23" s="129">
        <v>20</v>
      </c>
      <c r="CX23" s="131" t="str">
        <f>IF(一般混合Ｄ!$B$63="","",一般混合Ｄ!$B$63)</f>
        <v/>
      </c>
      <c r="CY23" s="131" t="str">
        <f>IF(一般混合Ｄ!$B$63="","",一般混合Ｄ!$B$63)</f>
        <v/>
      </c>
      <c r="CZ23" s="131" t="str">
        <f>IF(一般混合Ｄ!$C$62="","",一般混合Ｄ!$C$62)</f>
        <v/>
      </c>
      <c r="DA23" s="131" t="str">
        <f>IF(一般混合Ｄ!$C$63="","",一般混合Ｄ!$C$63)</f>
        <v/>
      </c>
      <c r="DB23" s="131" t="str">
        <f>IF(一般混合Ｄ!$D$62="","",一般混合Ｄ!$D$62)</f>
        <v/>
      </c>
      <c r="DC23" s="131" t="str">
        <f>IF(一般混合Ｄ!$D$63="","",一般混合Ｄ!$D$63)</f>
        <v/>
      </c>
      <c r="DD23" s="132" t="str">
        <f>IF(一般混合Ｄ!$E$62="","",一般混合Ｄ!$E$62)</f>
        <v>…</v>
      </c>
      <c r="DE23" s="132" t="str">
        <f>IF(一般混合Ｄ!$E$63="","",一般混合Ｄ!$E$63)</f>
        <v>…</v>
      </c>
      <c r="DF23" s="131" t="str">
        <f>IF(一般混合Ｄ!$F$62="","",一般混合Ｄ!$F$62)</f>
        <v/>
      </c>
    </row>
    <row r="24" spans="1:110" ht="18.75" x14ac:dyDescent="0.15">
      <c r="A24" s="123">
        <v>21</v>
      </c>
      <c r="B24" s="124" t="str">
        <f>IF(一般男Ｄ!$B$81="","",一般男Ｄ!$B$81)</f>
        <v/>
      </c>
      <c r="C24" s="124" t="str">
        <f>IF(一般男Ｄ!$B$82="","",一般男Ｄ!$B$82)</f>
        <v/>
      </c>
      <c r="D24" s="124" t="str">
        <f>IF(一般男Ｄ!$C$81="","",一般男Ｄ!$C$81)</f>
        <v/>
      </c>
      <c r="E24" s="124" t="s">
        <v>162</v>
      </c>
      <c r="F24" s="124" t="str">
        <f>IF(一般男Ｄ!$D$81="","",一般男Ｄ!$D$81)</f>
        <v/>
      </c>
      <c r="G24" s="124" t="str">
        <f>IF(一般男Ｄ!$D$82="","",一般男Ｄ!$D$82)</f>
        <v/>
      </c>
      <c r="H24" s="125" t="str">
        <f>IF(一般男Ｄ!$E$81="","",一般男Ｄ!$E$81)</f>
        <v>…</v>
      </c>
      <c r="I24" s="125" t="str">
        <f>IF(一般男Ｄ!$E$82="","",一般男Ｄ!$E$82)</f>
        <v>…</v>
      </c>
      <c r="J24" s="124" t="str">
        <f>IF(一般男Ｄ!$F$81="","",一般男Ｄ!$F$81)</f>
        <v/>
      </c>
      <c r="K24" s="69">
        <v>21</v>
      </c>
      <c r="L24" s="70" t="str">
        <f>IF(ジュニアＡ男Ｄ!$B$81="","",ジュニアＡ男Ｄ!$B$81)</f>
        <v/>
      </c>
      <c r="M24" s="70" t="str">
        <f>IF(ジュニアＡ男Ｄ!$B$82="","",ジュニアＡ男Ｄ!$B$82)</f>
        <v/>
      </c>
      <c r="N24" s="70" t="str">
        <f>IF(ジュニアＡ男Ｄ!$C$81="","",ジュニアＡ男Ｄ!$C$81)</f>
        <v/>
      </c>
      <c r="O24" s="70" t="str">
        <f>IF(ジュニアＡ男Ｄ!$C$82="","",ジュニアＡ男Ｄ!$C$82)</f>
        <v/>
      </c>
      <c r="P24" s="70" t="str">
        <f>IF(ジュニアＡ男Ｄ!$D$81="","",ジュニアＡ男Ｄ!$D$81)</f>
        <v/>
      </c>
      <c r="Q24" s="70" t="str">
        <f>IF(ジュニアＡ男Ｄ!$D$82="","",ジュニアＡ男Ｄ!$D$82)</f>
        <v/>
      </c>
      <c r="R24" s="118" t="str">
        <f>IF(ジュニアＡ男Ｄ!$E$81="","",ジュニアＡ男Ｄ!$E$81)</f>
        <v>…</v>
      </c>
      <c r="S24" s="118" t="str">
        <f>IF(ジュニアＡ男Ｄ!$E$82="","",ジュニアＡ男Ｄ!$E$82)</f>
        <v>…</v>
      </c>
      <c r="T24" s="70" t="str">
        <f>IF(ジュニアＡ男Ｄ!$F$81="","",ジュニアＡ男Ｄ!$F$81)</f>
        <v/>
      </c>
      <c r="U24" s="67">
        <v>21</v>
      </c>
      <c r="V24" s="68" t="str">
        <f>IF(ジュニアＢ男Ｄ!$B$81="","",ジュニアＢ男Ｄ!$B$81)</f>
        <v/>
      </c>
      <c r="W24" s="68" t="str">
        <f>IF(ジュニアＢ男Ｄ!$B$82="","",ジュニアＢ男Ｄ!$B$82)</f>
        <v/>
      </c>
      <c r="X24" s="68" t="str">
        <f>IF(ジュニアＢ男Ｄ!$C$81="","",ジュニアＢ男Ｄ!$C$81)</f>
        <v/>
      </c>
      <c r="Y24" s="68" t="str">
        <f>IF(ジュニアＢ男Ｄ!$C$82="","",ジュニアＢ男Ｄ!$C$82)</f>
        <v/>
      </c>
      <c r="Z24" s="68" t="str">
        <f>IF(ジュニアＢ男Ｄ!$D$81="","",ジュニアＢ男Ｄ!$D$81)</f>
        <v/>
      </c>
      <c r="AA24" s="68" t="str">
        <f>IF(ジュニアＢ男Ｄ!$D$82="","",ジュニアＢ男Ｄ!$D$82)</f>
        <v/>
      </c>
      <c r="AB24" s="119" t="str">
        <f>IF(ジュニアＢ男Ｄ!$E$81="","",ジュニアＢ男Ｄ!$E$81)</f>
        <v>…</v>
      </c>
      <c r="AC24" s="119" t="str">
        <f>IF(ジュニアＢ男Ｄ!$E$82="","",ジュニアＢ男Ｄ!$E$82)</f>
        <v>…</v>
      </c>
      <c r="AD24" s="68" t="str">
        <f>IF(ジュニアＢ男Ｄ!$F$81="","",ジュニアＢ男Ｄ!$F$81)</f>
        <v/>
      </c>
      <c r="AE24" s="65">
        <v>21</v>
      </c>
      <c r="AF24" s="66" t="str">
        <f>IF(ジュニアＣ男Ｄ!$B$81="","",ジュニアＣ男Ｄ!$B$81)</f>
        <v/>
      </c>
      <c r="AG24" s="66" t="str">
        <f>IF(ジュニアＣ男Ｄ!$B$82="","",ジュニアＣ男Ｄ!$B$82)</f>
        <v/>
      </c>
      <c r="AH24" s="66" t="str">
        <f>IF(ジュニアＣ男Ｄ!$C$81="","",ジュニアＣ男Ｄ!$C$81)</f>
        <v/>
      </c>
      <c r="AI24" s="66" t="str">
        <f>IF(ジュニアＣ男Ｄ!$C$82="","",ジュニアＣ男Ｄ!$C$82)</f>
        <v/>
      </c>
      <c r="AJ24" s="66" t="str">
        <f>IF(ジュニアＣ男Ｄ!$D$81="","",ジュニアＣ男Ｄ!$D$81)</f>
        <v/>
      </c>
      <c r="AK24" s="66" t="str">
        <f>IF(ジュニアＣ男Ｄ!$D$82="","",ジュニアＣ男Ｄ!$D$82)</f>
        <v/>
      </c>
      <c r="AL24" s="120" t="str">
        <f>IF(ジュニアＣ男Ｄ!$E$81="","",ジュニアＣ男Ｄ!$E$81)</f>
        <v>…</v>
      </c>
      <c r="AM24" s="120" t="str">
        <f>IF(ジュニアＣ男Ｄ!$E$82="","",ジュニアＣ男Ｄ!$E$82)</f>
        <v>…</v>
      </c>
      <c r="AN24" s="66" t="str">
        <f>IF(ジュニアＣ男Ｄ!$F$81="","",ジュニアＣ男Ｄ!$F$81)</f>
        <v/>
      </c>
      <c r="AO24" s="63">
        <v>21</v>
      </c>
      <c r="AP24" s="64" t="str">
        <f>IF(ジュニアＤ男Ｄ!$B$81="","",ジュニアＤ男Ｄ!$B$81)</f>
        <v/>
      </c>
      <c r="AQ24" s="64" t="str">
        <f>IF(ジュニアＤ男Ｄ!$B$82="","",ジュニアＤ男Ｄ!$B$82)</f>
        <v/>
      </c>
      <c r="AR24" s="64" t="str">
        <f>IF(ジュニアＤ男Ｄ!$C$81="","",ジュニアＤ男Ｄ!$C$81)</f>
        <v/>
      </c>
      <c r="AS24" s="64" t="str">
        <f>IF(ジュニアＤ男Ｄ!$C$82="","",ジュニアＤ男Ｄ!$C$82)</f>
        <v/>
      </c>
      <c r="AT24" s="64" t="str">
        <f>IF(ジュニアＤ男Ｄ!$D$81="","",ジュニアＤ男Ｄ!$D$81)</f>
        <v/>
      </c>
      <c r="AU24" s="64" t="str">
        <f>IF(ジュニアＤ男Ｄ!$D$82="","",ジュニアＤ男Ｄ!$D$82)</f>
        <v/>
      </c>
      <c r="AV24" s="121" t="str">
        <f>IF(ジュニアＤ男Ｄ!$E$81="","",ジュニアＤ男Ｄ!$E$81)</f>
        <v>…</v>
      </c>
      <c r="AW24" s="121" t="str">
        <f>IF(ジュニアＤ男Ｄ!$E$82="","",ジュニアＤ男Ｄ!$E$82)</f>
        <v>…</v>
      </c>
      <c r="AX24" s="64" t="str">
        <f>IF(ジュニアＤ男Ｄ!$F$81="","",ジュニアＤ男Ｄ!$F$81)</f>
        <v/>
      </c>
      <c r="AY24" s="157">
        <v>21</v>
      </c>
      <c r="AZ24" s="159" t="str">
        <f>IF(一般男Ｄ!$B$81="","",一般男Ｄ!$B$81)</f>
        <v/>
      </c>
      <c r="BA24" s="159" t="str">
        <f>IF(一般男Ｄ!$B$82="","",一般男Ｄ!$B$82)</f>
        <v/>
      </c>
      <c r="BB24" s="159" t="str">
        <f>IF(一般男Ｄ!$C$81="","",一般男Ｄ!$C$81)</f>
        <v/>
      </c>
      <c r="BC24" s="159" t="str">
        <f>IF(一般男Ｄ!$C$82="","",一般男Ｄ!$C$82)</f>
        <v/>
      </c>
      <c r="BD24" s="159" t="str">
        <f>IF(一般男Ｄ!$D$81="","",一般男Ｄ!$D$81)</f>
        <v/>
      </c>
      <c r="BE24" s="159" t="str">
        <f>IF(一般男Ｄ!$D$82="","",一般男Ｄ!$D$82)</f>
        <v/>
      </c>
      <c r="BF24" s="160" t="str">
        <f>IF(一般男Ｄ!$E$81="","",一般男Ｄ!$E$81)</f>
        <v>…</v>
      </c>
      <c r="BG24" s="160" t="str">
        <f>IF(一般男Ｄ!$E$82="","",一般男Ｄ!$E$82)</f>
        <v>…</v>
      </c>
      <c r="BH24" s="159" t="str">
        <f>IF(一般男Ｄ!$F$81="","",一般男Ｄ!$F$81)</f>
        <v/>
      </c>
      <c r="BI24" s="126">
        <v>21</v>
      </c>
      <c r="BJ24" s="127" t="str">
        <f>IF(ジュニアＡ男Ｄ!$B$81="","",ジュニアＡ男Ｄ!$B$81)</f>
        <v/>
      </c>
      <c r="BK24" s="127" t="str">
        <f>IF(ジュニアＡ男Ｄ!$B$82="","",ジュニアＡ男Ｄ!$B$82)</f>
        <v/>
      </c>
      <c r="BL24" s="127" t="str">
        <f>IF(ジュニアＡ男Ｄ!$C$81="","",ジュニアＡ男Ｄ!$C$81)</f>
        <v/>
      </c>
      <c r="BM24" s="127" t="str">
        <f>IF(ジュニアＡ男Ｄ!$C$82="","",ジュニアＡ男Ｄ!$C$82)</f>
        <v/>
      </c>
      <c r="BN24" s="127" t="str">
        <f>IF(ジュニアＡ男Ｄ!$D$81="","",ジュニアＡ男Ｄ!$D$81)</f>
        <v/>
      </c>
      <c r="BO24" s="127" t="str">
        <f>IF(ジュニアＡ男Ｄ!$D$82="","",ジュニアＡ男Ｄ!$D$82)</f>
        <v/>
      </c>
      <c r="BP24" s="128" t="str">
        <f>IF(ジュニアＡ男Ｄ!$E$81="","",ジュニアＡ男Ｄ!$E$81)</f>
        <v>…</v>
      </c>
      <c r="BQ24" s="128" t="str">
        <f>IF(ジュニアＡ男Ｄ!$E$82="","",ジュニアＡ男Ｄ!$E$82)</f>
        <v>…</v>
      </c>
      <c r="BR24" s="127" t="str">
        <f>IF(ジュニアＡ男Ｄ!$F$81="","",ジュニアＡ男Ｄ!$F$81)</f>
        <v/>
      </c>
      <c r="BS24" s="69">
        <v>21</v>
      </c>
      <c r="BT24" s="70" t="str">
        <f>IF(ジュニアＢ女Ｄ!$B$81="","",ジュニアＢ女Ｄ!$B$81)</f>
        <v/>
      </c>
      <c r="BU24" s="70" t="str">
        <f>IF(ジュニアＢ女Ｄ!$B$82="","",ジュニアＢ女Ｄ!$B$82)</f>
        <v/>
      </c>
      <c r="BV24" s="70" t="str">
        <f>IF(ジュニアＢ女Ｄ!$C$81="","",ジュニアＢ女Ｄ!$C$81)</f>
        <v/>
      </c>
      <c r="BW24" s="70" t="str">
        <f>IF(ジュニアＢ女Ｄ!$C$82="","",ジュニアＢ女Ｄ!$C$82)</f>
        <v/>
      </c>
      <c r="BX24" s="70" t="str">
        <f>IF(ジュニアＢ女Ｄ!$D$81="","",ジュニアＢ女Ｄ!$D$81)</f>
        <v/>
      </c>
      <c r="BY24" s="70" t="str">
        <f>IF(ジュニアＢ女Ｄ!$D$82="","",ジュニアＢ女Ｄ!$D$82)</f>
        <v/>
      </c>
      <c r="BZ24" s="118" t="str">
        <f>IF(ジュニアＢ女Ｄ!$E$81="","",ジュニアＢ女Ｄ!$E$81)</f>
        <v>…</v>
      </c>
      <c r="CA24" s="118" t="str">
        <f>IF(ジュニアＢ女Ｄ!$E$82="","",ジュニアＢ女Ｄ!$E$82)</f>
        <v>…</v>
      </c>
      <c r="CB24" s="70" t="str">
        <f>IF(ジュニアＢ女Ｄ!$F$81="","",ジュニアＢ女Ｄ!$F$81)</f>
        <v/>
      </c>
      <c r="CC24" s="67">
        <v>21</v>
      </c>
      <c r="CD24" s="68" t="str">
        <f>IF(ジュニアＣ女Ｄ!$B$81="","",ジュニアＣ女Ｄ!$B$81)</f>
        <v/>
      </c>
      <c r="CE24" s="68" t="str">
        <f>IF(ジュニアＣ女Ｄ!$B$82="","",ジュニアＣ女Ｄ!$B$82)</f>
        <v/>
      </c>
      <c r="CF24" s="68" t="str">
        <f>IF(ジュニアＣ女Ｄ!$C$81="","",ジュニアＣ女Ｄ!$C$81)</f>
        <v/>
      </c>
      <c r="CG24" s="68" t="str">
        <f>IF(ジュニアＣ女Ｄ!$C$82="","",ジュニアＣ女Ｄ!$C$82)</f>
        <v/>
      </c>
      <c r="CH24" s="68" t="str">
        <f>IF(ジュニアＣ女Ｄ!$D$81="","",ジュニアＣ女Ｄ!$D$81)</f>
        <v/>
      </c>
      <c r="CI24" s="68" t="str">
        <f>IF(ジュニアＣ女Ｄ!$D$82="","",ジュニアＣ女Ｄ!$D$82)</f>
        <v/>
      </c>
      <c r="CJ24" s="119" t="str">
        <f>IF(ジュニアＣ女Ｄ!$E$81="","",ジュニアＣ女Ｄ!$E$81)</f>
        <v>…</v>
      </c>
      <c r="CK24" s="119" t="str">
        <f>IF(ジュニアＣ女Ｄ!$E$82="","",ジュニアＣ女Ｄ!$E$82)</f>
        <v>…</v>
      </c>
      <c r="CL24" s="68" t="str">
        <f>IF(ジュニアＣ女Ｄ!$F$81="","",ジュニアＣ女Ｄ!$F$81)</f>
        <v/>
      </c>
      <c r="CM24" s="65">
        <v>21</v>
      </c>
      <c r="CN24" s="66" t="str">
        <f>IF(ジュニアＤ女Ｄ!$B$81="","",ジュニアＤ女Ｄ!$B$81)</f>
        <v/>
      </c>
      <c r="CO24" s="66" t="str">
        <f>IF(ジュニアＤ女Ｄ!$B$82="","",ジュニアＤ女Ｄ!$B$82)</f>
        <v/>
      </c>
      <c r="CP24" s="66" t="str">
        <f>IF(ジュニアＤ女Ｄ!$C$81="","",ジュニアＤ女Ｄ!$C$81)</f>
        <v/>
      </c>
      <c r="CQ24" s="66" t="str">
        <f>IF(ジュニアＤ女Ｄ!$C$82="","",ジュニアＤ女Ｄ!$C$82)</f>
        <v/>
      </c>
      <c r="CR24" s="66" t="str">
        <f>IF(ジュニアＤ女Ｄ!$D$81="","",ジュニアＤ女Ｄ!$D$81)</f>
        <v/>
      </c>
      <c r="CS24" s="66" t="str">
        <f>IF(ジュニアＤ女Ｄ!$D$82="","",ジュニアＤ女Ｄ!$D$82)</f>
        <v/>
      </c>
      <c r="CT24" s="120" t="str">
        <f>IF(ジュニアＤ女Ｄ!$E$81="","",ジュニアＤ女Ｄ!$E$81)</f>
        <v>…</v>
      </c>
      <c r="CU24" s="120" t="str">
        <f>IF(ジュニアＤ女Ｄ!$E$82="","",ジュニアＤ女Ｄ!$E$82)</f>
        <v>…</v>
      </c>
      <c r="CV24" s="66" t="str">
        <f>IF(ジュニアＤ女Ｄ!$F$81="","",ジュニアＤ女Ｄ!$F$81)</f>
        <v/>
      </c>
      <c r="CW24" s="129">
        <v>21</v>
      </c>
      <c r="CX24" s="131" t="str">
        <f>IF(一般混合Ｄ!$B$72="","",一般混合Ｄ!$B$72)</f>
        <v/>
      </c>
      <c r="CY24" s="131" t="str">
        <f>IF(一般混合Ｄ!$B$82="","",一般混合Ｄ!$B$82)</f>
        <v/>
      </c>
      <c r="CZ24" s="131" t="str">
        <f>IF(一般混合Ｄ!$C$81="","",一般混合Ｄ!$C$81)</f>
        <v/>
      </c>
      <c r="DA24" s="131" t="str">
        <f>IF(一般混合Ｄ!$C$82="","",一般混合Ｄ!$C$82)</f>
        <v/>
      </c>
      <c r="DB24" s="131" t="str">
        <f>IF(一般混合Ｄ!$D$81="","",一般混合Ｄ!$D$81)</f>
        <v/>
      </c>
      <c r="DC24" s="131" t="str">
        <f>IF(一般混合Ｄ!$D$82="","",一般混合Ｄ!$D$82)</f>
        <v/>
      </c>
      <c r="DD24" s="132" t="str">
        <f>IF(一般混合Ｄ!$E$81="","",一般混合Ｄ!$E$81)</f>
        <v>…</v>
      </c>
      <c r="DE24" s="132" t="str">
        <f>IF(一般混合Ｄ!$E$82="","",一般混合Ｄ!$E$82)</f>
        <v>…</v>
      </c>
      <c r="DF24" s="131" t="str">
        <f>IF(一般混合Ｄ!$F$81="","",一般混合Ｄ!$F$81)</f>
        <v/>
      </c>
    </row>
    <row r="25" spans="1:110" ht="18.75" x14ac:dyDescent="0.15">
      <c r="A25" s="123">
        <v>22</v>
      </c>
      <c r="B25" s="124" t="str">
        <f>IF(一般男Ｄ!$B$83="","",一般男Ｄ!$B$83)</f>
        <v/>
      </c>
      <c r="C25" s="124" t="str">
        <f>IF(一般男Ｄ!$B$84="","",一般男Ｄ!$B$84)</f>
        <v/>
      </c>
      <c r="D25" s="124" t="str">
        <f>IF(一般男Ｄ!$C$83="","",一般男Ｄ!$C$83)</f>
        <v/>
      </c>
      <c r="E25" s="124" t="s">
        <v>162</v>
      </c>
      <c r="F25" s="124" t="str">
        <f>IF(一般男Ｄ!$D$83="","",一般男Ｄ!$D$83)</f>
        <v/>
      </c>
      <c r="G25" s="124" t="str">
        <f>IF(一般男Ｄ!$D$84="","",一般男Ｄ!$D$84)</f>
        <v/>
      </c>
      <c r="H25" s="125" t="str">
        <f>IF(一般男Ｄ!$E$83="","",一般男Ｄ!$E$83)</f>
        <v>…</v>
      </c>
      <c r="I25" s="125" t="str">
        <f>IF(一般男Ｄ!$E$84="","",一般男Ｄ!$E$84)</f>
        <v>…</v>
      </c>
      <c r="J25" s="124" t="str">
        <f>IF(一般男Ｄ!$F$83="","",一般男Ｄ!$F$83)</f>
        <v/>
      </c>
      <c r="K25" s="69">
        <v>22</v>
      </c>
      <c r="L25" s="70" t="str">
        <f>IF(ジュニアＡ男Ｄ!$B$83="","",ジュニアＡ男Ｄ!$B$83)</f>
        <v/>
      </c>
      <c r="M25" s="70" t="str">
        <f>IF(ジュニアＡ男Ｄ!$B$84="","",ジュニアＡ男Ｄ!$B$84)</f>
        <v/>
      </c>
      <c r="N25" s="70" t="str">
        <f>IF(ジュニアＡ男Ｄ!$C$83="","",ジュニアＡ男Ｄ!$C$83)</f>
        <v/>
      </c>
      <c r="O25" s="70" t="str">
        <f>IF(ジュニアＡ男Ｄ!$C$84="","",ジュニアＡ男Ｄ!$C$84)</f>
        <v/>
      </c>
      <c r="P25" s="70" t="str">
        <f>IF(ジュニアＡ男Ｄ!$D$83="","",ジュニアＡ男Ｄ!$D$83)</f>
        <v/>
      </c>
      <c r="Q25" s="70" t="str">
        <f>IF(ジュニアＡ男Ｄ!$D$84="","",ジュニアＡ男Ｄ!$D$84)</f>
        <v/>
      </c>
      <c r="R25" s="118" t="str">
        <f>IF(ジュニアＡ男Ｄ!$E$83="","",ジュニアＡ男Ｄ!$E$83)</f>
        <v>…</v>
      </c>
      <c r="S25" s="118" t="str">
        <f>IF(ジュニアＡ男Ｄ!$E$84="","",ジュニアＡ男Ｄ!$E$84)</f>
        <v>…</v>
      </c>
      <c r="T25" s="70" t="str">
        <f>IF(ジュニアＡ男Ｄ!$F$83="","",ジュニアＡ男Ｄ!$F$83)</f>
        <v/>
      </c>
      <c r="U25" s="67">
        <v>22</v>
      </c>
      <c r="V25" s="68" t="str">
        <f>IF(ジュニアＢ男Ｄ!$B$83="","",ジュニアＢ男Ｄ!$B$83)</f>
        <v/>
      </c>
      <c r="W25" s="68" t="str">
        <f>IF(ジュニアＢ男Ｄ!$B$84="","",ジュニアＢ男Ｄ!$B$84)</f>
        <v/>
      </c>
      <c r="X25" s="68" t="str">
        <f>IF(ジュニアＢ男Ｄ!$C$83="","",ジュニアＢ男Ｄ!$C$83)</f>
        <v/>
      </c>
      <c r="Y25" s="68" t="str">
        <f>IF(ジュニアＢ男Ｄ!$C$84="","",ジュニアＢ男Ｄ!$C$84)</f>
        <v/>
      </c>
      <c r="Z25" s="68" t="str">
        <f>IF(ジュニアＢ男Ｄ!$D$83="","",ジュニアＢ男Ｄ!$D$83)</f>
        <v/>
      </c>
      <c r="AA25" s="68" t="str">
        <f>IF(ジュニアＢ男Ｄ!$D$84="","",ジュニアＢ男Ｄ!$D$84)</f>
        <v/>
      </c>
      <c r="AB25" s="119" t="str">
        <f>IF(ジュニアＢ男Ｄ!$E$83="","",ジュニアＢ男Ｄ!$E$83)</f>
        <v>…</v>
      </c>
      <c r="AC25" s="119" t="str">
        <f>IF(ジュニアＢ男Ｄ!$E$84="","",ジュニアＢ男Ｄ!$E$84)</f>
        <v>…</v>
      </c>
      <c r="AD25" s="68" t="str">
        <f>IF(ジュニアＢ男Ｄ!$F$83="","",ジュニアＢ男Ｄ!$F$83)</f>
        <v/>
      </c>
      <c r="AE25" s="65">
        <v>22</v>
      </c>
      <c r="AF25" s="66" t="str">
        <f>IF(ジュニアＣ男Ｄ!$B$83="","",ジュニアＣ男Ｄ!$B$83)</f>
        <v/>
      </c>
      <c r="AG25" s="66" t="str">
        <f>IF(ジュニアＣ男Ｄ!$B$84="","",ジュニアＣ男Ｄ!$B$84)</f>
        <v/>
      </c>
      <c r="AH25" s="66" t="str">
        <f>IF(ジュニアＣ男Ｄ!$C$83="","",ジュニアＣ男Ｄ!$C$83)</f>
        <v/>
      </c>
      <c r="AI25" s="66" t="str">
        <f>IF(ジュニアＣ男Ｄ!$C$84="","",ジュニアＣ男Ｄ!$C$84)</f>
        <v/>
      </c>
      <c r="AJ25" s="66" t="str">
        <f>IF(ジュニアＣ男Ｄ!$D$83="","",ジュニアＣ男Ｄ!$D$83)</f>
        <v/>
      </c>
      <c r="AK25" s="66" t="str">
        <f>IF(ジュニアＣ男Ｄ!$D$84="","",ジュニアＣ男Ｄ!$D$84)</f>
        <v/>
      </c>
      <c r="AL25" s="120" t="str">
        <f>IF(ジュニアＣ男Ｄ!$E$83="","",ジュニアＣ男Ｄ!$E$83)</f>
        <v>…</v>
      </c>
      <c r="AM25" s="120" t="str">
        <f>IF(ジュニアＣ男Ｄ!$E$84="","",ジュニアＣ男Ｄ!$E$84)</f>
        <v>…</v>
      </c>
      <c r="AN25" s="66" t="str">
        <f>IF(ジュニアＣ男Ｄ!$F$83="","",ジュニアＣ男Ｄ!$F$83)</f>
        <v/>
      </c>
      <c r="AO25" s="63">
        <v>22</v>
      </c>
      <c r="AP25" s="64" t="str">
        <f>IF(ジュニアＤ男Ｄ!$B$83="","",ジュニアＤ男Ｄ!$B$83)</f>
        <v/>
      </c>
      <c r="AQ25" s="64" t="str">
        <f>IF(ジュニアＤ男Ｄ!$B$84="","",ジュニアＤ男Ｄ!$B$84)</f>
        <v/>
      </c>
      <c r="AR25" s="64" t="str">
        <f>IF(ジュニアＤ男Ｄ!$C$83="","",ジュニアＤ男Ｄ!$C$83)</f>
        <v/>
      </c>
      <c r="AS25" s="64" t="str">
        <f>IF(ジュニアＤ男Ｄ!$C$84="","",ジュニアＤ男Ｄ!$C$84)</f>
        <v/>
      </c>
      <c r="AT25" s="64" t="str">
        <f>IF(ジュニアＤ男Ｄ!$D$83="","",ジュニアＤ男Ｄ!$D$83)</f>
        <v/>
      </c>
      <c r="AU25" s="64" t="str">
        <f>IF(ジュニアＤ男Ｄ!$D$84="","",ジュニアＤ男Ｄ!$D$84)</f>
        <v/>
      </c>
      <c r="AV25" s="121" t="str">
        <f>IF(ジュニアＤ男Ｄ!$E$83="","",ジュニアＤ男Ｄ!$E$83)</f>
        <v>…</v>
      </c>
      <c r="AW25" s="121" t="str">
        <f>IF(ジュニアＤ男Ｄ!$E$84="","",ジュニアＤ男Ｄ!$E$84)</f>
        <v>…</v>
      </c>
      <c r="AX25" s="64" t="str">
        <f>IF(ジュニアＤ男Ｄ!$F$83="","",ジュニアＤ男Ｄ!$F$83)</f>
        <v/>
      </c>
      <c r="AY25" s="157">
        <v>22</v>
      </c>
      <c r="AZ25" s="159" t="str">
        <f>IF(一般男Ｄ!$B$83="","",一般男Ｄ!$B$83)</f>
        <v/>
      </c>
      <c r="BA25" s="159" t="str">
        <f>IF(一般男Ｄ!$B$84="","",一般男Ｄ!$B$84)</f>
        <v/>
      </c>
      <c r="BB25" s="159" t="str">
        <f>IF(一般男Ｄ!$C$83="","",一般男Ｄ!$C$83)</f>
        <v/>
      </c>
      <c r="BC25" s="159" t="str">
        <f>IF(一般男Ｄ!$C$84="","",一般男Ｄ!$C$84)</f>
        <v/>
      </c>
      <c r="BD25" s="159" t="str">
        <f>IF(一般男Ｄ!$D$83="","",一般男Ｄ!$D$83)</f>
        <v/>
      </c>
      <c r="BE25" s="159" t="str">
        <f>IF(一般男Ｄ!$D$84="","",一般男Ｄ!$D$84)</f>
        <v/>
      </c>
      <c r="BF25" s="160" t="str">
        <f>IF(一般男Ｄ!$E$83="","",一般男Ｄ!$E$83)</f>
        <v>…</v>
      </c>
      <c r="BG25" s="160" t="str">
        <f>IF(一般男Ｄ!$E$84="","",一般男Ｄ!$E$84)</f>
        <v>…</v>
      </c>
      <c r="BH25" s="159" t="str">
        <f>IF(一般男Ｄ!$F$83="","",一般男Ｄ!$F$83)</f>
        <v/>
      </c>
      <c r="BI25" s="126">
        <v>22</v>
      </c>
      <c r="BJ25" s="127" t="str">
        <f>IF(ジュニアＡ男Ｄ!$B$83="","",ジュニアＡ男Ｄ!$B$83)</f>
        <v/>
      </c>
      <c r="BK25" s="127" t="str">
        <f>IF(ジュニアＡ男Ｄ!$B$84="","",ジュニアＡ男Ｄ!$B$84)</f>
        <v/>
      </c>
      <c r="BL25" s="127" t="str">
        <f>IF(ジュニアＡ男Ｄ!$C$83="","",ジュニアＡ男Ｄ!$C$83)</f>
        <v/>
      </c>
      <c r="BM25" s="127" t="str">
        <f>IF(ジュニアＡ男Ｄ!$C$84="","",ジュニアＡ男Ｄ!$C$84)</f>
        <v/>
      </c>
      <c r="BN25" s="127" t="str">
        <f>IF(ジュニアＡ男Ｄ!$D$83="","",ジュニアＡ男Ｄ!$D$83)</f>
        <v/>
      </c>
      <c r="BO25" s="127" t="str">
        <f>IF(ジュニアＡ男Ｄ!$D$84="","",ジュニアＡ男Ｄ!$D$84)</f>
        <v/>
      </c>
      <c r="BP25" s="128" t="str">
        <f>IF(ジュニアＡ男Ｄ!$E$83="","",ジュニアＡ男Ｄ!$E$83)</f>
        <v>…</v>
      </c>
      <c r="BQ25" s="128" t="str">
        <f>IF(ジュニアＡ男Ｄ!$E$84="","",ジュニアＡ男Ｄ!$E$84)</f>
        <v>…</v>
      </c>
      <c r="BR25" s="127" t="str">
        <f>IF(ジュニアＡ男Ｄ!$F$83="","",ジュニアＡ男Ｄ!$F$83)</f>
        <v/>
      </c>
      <c r="BS25" s="69">
        <v>22</v>
      </c>
      <c r="BT25" s="70" t="str">
        <f>IF(ジュニアＢ女Ｄ!$B$83="","",ジュニアＢ女Ｄ!$B$83)</f>
        <v/>
      </c>
      <c r="BU25" s="70" t="str">
        <f>IF(ジュニアＢ女Ｄ!$B$84="","",ジュニアＢ女Ｄ!$B$84)</f>
        <v/>
      </c>
      <c r="BV25" s="70" t="str">
        <f>IF(ジュニアＢ女Ｄ!$C$83="","",ジュニアＢ女Ｄ!$C$83)</f>
        <v/>
      </c>
      <c r="BW25" s="70" t="str">
        <f>IF(ジュニアＢ女Ｄ!$C$84="","",ジュニアＢ女Ｄ!$C$84)</f>
        <v/>
      </c>
      <c r="BX25" s="70" t="str">
        <f>IF(ジュニアＢ女Ｄ!$D$83="","",ジュニアＢ女Ｄ!$D$83)</f>
        <v/>
      </c>
      <c r="BY25" s="70" t="str">
        <f>IF(ジュニアＢ女Ｄ!$D$84="","",ジュニアＢ女Ｄ!$D$84)</f>
        <v/>
      </c>
      <c r="BZ25" s="118" t="str">
        <f>IF(ジュニアＢ女Ｄ!$E$83="","",ジュニアＢ女Ｄ!$E$83)</f>
        <v>…</v>
      </c>
      <c r="CA25" s="118" t="str">
        <f>IF(ジュニアＢ女Ｄ!$E$84="","",ジュニアＢ女Ｄ!$E$84)</f>
        <v>…</v>
      </c>
      <c r="CB25" s="70" t="str">
        <f>IF(ジュニアＢ女Ｄ!$F$83="","",ジュニアＢ女Ｄ!$F$83)</f>
        <v/>
      </c>
      <c r="CC25" s="67">
        <v>22</v>
      </c>
      <c r="CD25" s="68" t="str">
        <f>IF(ジュニアＣ女Ｄ!$B$83="","",ジュニアＣ女Ｄ!$B$83)</f>
        <v/>
      </c>
      <c r="CE25" s="68" t="str">
        <f>IF(ジュニアＣ女Ｄ!$B$84="","",ジュニアＣ女Ｄ!$B$84)</f>
        <v/>
      </c>
      <c r="CF25" s="68" t="str">
        <f>IF(ジュニアＣ女Ｄ!$C$83="","",ジュニアＣ女Ｄ!$C$83)</f>
        <v/>
      </c>
      <c r="CG25" s="68" t="str">
        <f>IF(ジュニアＣ女Ｄ!$C$84="","",ジュニアＣ女Ｄ!$C$84)</f>
        <v/>
      </c>
      <c r="CH25" s="68" t="str">
        <f>IF(ジュニアＣ女Ｄ!$D$83="","",ジュニアＣ女Ｄ!$D$83)</f>
        <v/>
      </c>
      <c r="CI25" s="68" t="str">
        <f>IF(ジュニアＣ女Ｄ!$D$84="","",ジュニアＣ女Ｄ!$D$84)</f>
        <v/>
      </c>
      <c r="CJ25" s="119" t="str">
        <f>IF(ジュニアＣ女Ｄ!$E$83="","",ジュニアＣ女Ｄ!$E$83)</f>
        <v>…</v>
      </c>
      <c r="CK25" s="119" t="str">
        <f>IF(ジュニアＣ女Ｄ!$E$84="","",ジュニアＣ女Ｄ!$E$84)</f>
        <v>…</v>
      </c>
      <c r="CL25" s="68" t="str">
        <f>IF(ジュニアＣ女Ｄ!$F$83="","",ジュニアＣ女Ｄ!$F$83)</f>
        <v/>
      </c>
      <c r="CM25" s="65">
        <v>22</v>
      </c>
      <c r="CN25" s="66" t="str">
        <f>IF(ジュニアＤ女Ｄ!$B$83="","",ジュニアＤ女Ｄ!$B$83)</f>
        <v/>
      </c>
      <c r="CO25" s="66" t="str">
        <f>IF(ジュニアＤ女Ｄ!$B$84="","",ジュニアＤ女Ｄ!$B$84)</f>
        <v/>
      </c>
      <c r="CP25" s="66" t="str">
        <f>IF(ジュニアＤ女Ｄ!$C$83="","",ジュニアＤ女Ｄ!$C$83)</f>
        <v/>
      </c>
      <c r="CQ25" s="66" t="str">
        <f>IF(ジュニアＤ女Ｄ!$C$84="","",ジュニアＤ女Ｄ!$C$84)</f>
        <v/>
      </c>
      <c r="CR25" s="66" t="str">
        <f>IF(ジュニアＤ女Ｄ!$D$83="","",ジュニアＤ女Ｄ!$D$83)</f>
        <v/>
      </c>
      <c r="CS25" s="66" t="str">
        <f>IF(ジュニアＤ女Ｄ!$D$84="","",ジュニアＤ女Ｄ!$D$84)</f>
        <v/>
      </c>
      <c r="CT25" s="120" t="str">
        <f>IF(ジュニアＤ女Ｄ!$E$83="","",ジュニアＤ女Ｄ!$E$83)</f>
        <v>…</v>
      </c>
      <c r="CU25" s="120" t="str">
        <f>IF(ジュニアＤ女Ｄ!$E$84="","",ジュニアＤ女Ｄ!$E$84)</f>
        <v>…</v>
      </c>
      <c r="CV25" s="66" t="str">
        <f>IF(ジュニアＤ女Ｄ!$F$83="","",ジュニアＤ女Ｄ!$F$83)</f>
        <v/>
      </c>
      <c r="CW25" s="129">
        <v>22</v>
      </c>
      <c r="CX25" s="131" t="str">
        <f>IF(一般混合Ｄ!$B$74="","",一般混合Ｄ!$B$74)</f>
        <v/>
      </c>
      <c r="CY25" s="131" t="str">
        <f>IF(一般混合Ｄ!$B$84="","",一般混合Ｄ!$B$84)</f>
        <v/>
      </c>
      <c r="CZ25" s="131" t="str">
        <f>IF(一般混合Ｄ!$C$83="","",一般混合Ｄ!$C$83)</f>
        <v/>
      </c>
      <c r="DA25" s="131" t="str">
        <f>IF(一般混合Ｄ!$C$84="","",一般混合Ｄ!$C$84)</f>
        <v/>
      </c>
      <c r="DB25" s="131" t="str">
        <f>IF(一般混合Ｄ!$D$83="","",一般混合Ｄ!$D$83)</f>
        <v/>
      </c>
      <c r="DC25" s="131" t="str">
        <f>IF(一般混合Ｄ!$D$84="","",一般混合Ｄ!$D$84)</f>
        <v/>
      </c>
      <c r="DD25" s="132" t="str">
        <f>IF(一般混合Ｄ!$E$83="","",一般混合Ｄ!$E$83)</f>
        <v>…</v>
      </c>
      <c r="DE25" s="132" t="str">
        <f>IF(一般混合Ｄ!$E$84="","",一般混合Ｄ!$E$84)</f>
        <v>…</v>
      </c>
      <c r="DF25" s="131" t="str">
        <f>IF(一般混合Ｄ!$F$83="","",一般混合Ｄ!$F$83)</f>
        <v/>
      </c>
    </row>
    <row r="26" spans="1:110" ht="18.75" x14ac:dyDescent="0.15">
      <c r="A26" s="123">
        <v>23</v>
      </c>
      <c r="B26" s="124" t="str">
        <f>IF(一般男Ｄ!$B$85="","",一般男Ｄ!$B$85)</f>
        <v/>
      </c>
      <c r="C26" s="124" t="str">
        <f>IF(一般男Ｄ!$B$86="","",一般男Ｄ!$B$86)</f>
        <v/>
      </c>
      <c r="D26" s="124" t="str">
        <f>IF(一般男Ｄ!$C$85="","",一般男Ｄ!$C$85)</f>
        <v/>
      </c>
      <c r="E26" s="124" t="s">
        <v>162</v>
      </c>
      <c r="F26" s="124" t="str">
        <f>IF(一般男Ｄ!$D$85="","",一般男Ｄ!$D$85)</f>
        <v/>
      </c>
      <c r="G26" s="124" t="str">
        <f>IF(一般男Ｄ!$D$86="","",一般男Ｄ!$D$86)</f>
        <v/>
      </c>
      <c r="H26" s="125" t="str">
        <f>IF(一般男Ｄ!$E$85="","",一般男Ｄ!$E$85)</f>
        <v>…</v>
      </c>
      <c r="I26" s="125" t="str">
        <f>IF(一般男Ｄ!$E$86="","",一般男Ｄ!$E$86)</f>
        <v>…</v>
      </c>
      <c r="J26" s="124" t="str">
        <f>IF(一般男Ｄ!$F$85="","",一般男Ｄ!$F$85)</f>
        <v/>
      </c>
      <c r="K26" s="69">
        <v>23</v>
      </c>
      <c r="L26" s="70" t="str">
        <f>IF(ジュニアＡ男Ｄ!$B$85="","",ジュニアＡ男Ｄ!$B$85)</f>
        <v/>
      </c>
      <c r="M26" s="70" t="str">
        <f>IF(ジュニアＡ男Ｄ!$B$86="","",ジュニアＡ男Ｄ!$B$86)</f>
        <v/>
      </c>
      <c r="N26" s="70" t="str">
        <f>IF(ジュニアＡ男Ｄ!$C$85="","",ジュニアＡ男Ｄ!$C$85)</f>
        <v/>
      </c>
      <c r="O26" s="70" t="str">
        <f>IF(ジュニアＡ男Ｄ!$C$86="","",ジュニアＡ男Ｄ!$C$86)</f>
        <v/>
      </c>
      <c r="P26" s="70" t="str">
        <f>IF(ジュニアＡ男Ｄ!$D$85="","",ジュニアＡ男Ｄ!$D$85)</f>
        <v/>
      </c>
      <c r="Q26" s="70" t="str">
        <f>IF(ジュニアＡ男Ｄ!$D$86="","",ジュニアＡ男Ｄ!$D$86)</f>
        <v/>
      </c>
      <c r="R26" s="118" t="str">
        <f>IF(ジュニアＡ男Ｄ!$E$85="","",ジュニアＡ男Ｄ!$E$85)</f>
        <v>…</v>
      </c>
      <c r="S26" s="118" t="str">
        <f>IF(ジュニアＡ男Ｄ!$E$86="","",ジュニアＡ男Ｄ!$E$86)</f>
        <v>…</v>
      </c>
      <c r="T26" s="70" t="str">
        <f>IF(ジュニアＡ男Ｄ!$F$85="","",ジュニアＡ男Ｄ!$F$85)</f>
        <v/>
      </c>
      <c r="U26" s="67">
        <v>23</v>
      </c>
      <c r="V26" s="68" t="str">
        <f>IF(ジュニアＢ男Ｄ!$B$85="","",ジュニアＢ男Ｄ!$B$85)</f>
        <v/>
      </c>
      <c r="W26" s="68" t="str">
        <f>IF(ジュニアＢ男Ｄ!$B$86="","",ジュニアＢ男Ｄ!$B$86)</f>
        <v/>
      </c>
      <c r="X26" s="68" t="str">
        <f>IF(ジュニアＢ男Ｄ!$C$85="","",ジュニアＢ男Ｄ!$C$85)</f>
        <v/>
      </c>
      <c r="Y26" s="68" t="str">
        <f>IF(ジュニアＢ男Ｄ!$C$86="","",ジュニアＢ男Ｄ!$C$86)</f>
        <v/>
      </c>
      <c r="Z26" s="68" t="str">
        <f>IF(ジュニアＢ男Ｄ!$D$85="","",ジュニアＢ男Ｄ!$D$85)</f>
        <v/>
      </c>
      <c r="AA26" s="68" t="str">
        <f>IF(ジュニアＢ男Ｄ!$D$86="","",ジュニアＢ男Ｄ!$D$86)</f>
        <v/>
      </c>
      <c r="AB26" s="119" t="str">
        <f>IF(ジュニアＢ男Ｄ!$E$85="","",ジュニアＢ男Ｄ!$E$85)</f>
        <v>…</v>
      </c>
      <c r="AC26" s="119" t="str">
        <f>IF(ジュニアＢ男Ｄ!$E$86="","",ジュニアＢ男Ｄ!$E$86)</f>
        <v>…</v>
      </c>
      <c r="AD26" s="68" t="str">
        <f>IF(ジュニアＢ男Ｄ!$F$85="","",ジュニアＢ男Ｄ!$F$85)</f>
        <v/>
      </c>
      <c r="AE26" s="65">
        <v>23</v>
      </c>
      <c r="AF26" s="66" t="str">
        <f>IF(ジュニアＣ男Ｄ!$B$85="","",ジュニアＣ男Ｄ!$B$85)</f>
        <v/>
      </c>
      <c r="AG26" s="66" t="str">
        <f>IF(ジュニアＣ男Ｄ!$B$86="","",ジュニアＣ男Ｄ!$B$86)</f>
        <v/>
      </c>
      <c r="AH26" s="66" t="str">
        <f>IF(ジュニアＣ男Ｄ!$C$85="","",ジュニアＣ男Ｄ!$C$85)</f>
        <v/>
      </c>
      <c r="AI26" s="66" t="str">
        <f>IF(ジュニアＣ男Ｄ!$C$86="","",ジュニアＣ男Ｄ!$C$86)</f>
        <v/>
      </c>
      <c r="AJ26" s="66" t="str">
        <f>IF(ジュニアＣ男Ｄ!$D$85="","",ジュニアＣ男Ｄ!$D$85)</f>
        <v/>
      </c>
      <c r="AK26" s="66" t="str">
        <f>IF(ジュニアＣ男Ｄ!$D$86="","",ジュニアＣ男Ｄ!$D$86)</f>
        <v/>
      </c>
      <c r="AL26" s="120" t="str">
        <f>IF(ジュニアＣ男Ｄ!$E$85="","",ジュニアＣ男Ｄ!$E$85)</f>
        <v>…</v>
      </c>
      <c r="AM26" s="120" t="str">
        <f>IF(ジュニアＣ男Ｄ!$E$86="","",ジュニアＣ男Ｄ!$E$86)</f>
        <v>…</v>
      </c>
      <c r="AN26" s="66" t="str">
        <f>IF(ジュニアＣ男Ｄ!$F$85="","",ジュニアＣ男Ｄ!$F$85)</f>
        <v/>
      </c>
      <c r="AO26" s="63">
        <v>23</v>
      </c>
      <c r="AP26" s="64" t="str">
        <f>IF(ジュニアＤ男Ｄ!$B$85="","",ジュニアＤ男Ｄ!$B$85)</f>
        <v/>
      </c>
      <c r="AQ26" s="64" t="str">
        <f>IF(ジュニアＤ男Ｄ!$B$86="","",ジュニアＤ男Ｄ!$B$86)</f>
        <v/>
      </c>
      <c r="AR26" s="64" t="str">
        <f>IF(ジュニアＤ男Ｄ!$C$85="","",ジュニアＤ男Ｄ!$C$85)</f>
        <v/>
      </c>
      <c r="AS26" s="64" t="str">
        <f>IF(ジュニアＤ男Ｄ!$C$86="","",ジュニアＤ男Ｄ!$C$86)</f>
        <v/>
      </c>
      <c r="AT26" s="64" t="str">
        <f>IF(ジュニアＤ男Ｄ!$D$85="","",ジュニアＤ男Ｄ!$D$85)</f>
        <v/>
      </c>
      <c r="AU26" s="64" t="str">
        <f>IF(ジュニアＤ男Ｄ!$D$86="","",ジュニアＤ男Ｄ!$D$86)</f>
        <v/>
      </c>
      <c r="AV26" s="121" t="str">
        <f>IF(ジュニアＤ男Ｄ!$E$85="","",ジュニアＤ男Ｄ!$E$85)</f>
        <v>…</v>
      </c>
      <c r="AW26" s="121" t="str">
        <f>IF(ジュニアＤ男Ｄ!$E$86="","",ジュニアＤ男Ｄ!$E$86)</f>
        <v>…</v>
      </c>
      <c r="AX26" s="64" t="str">
        <f>IF(ジュニアＤ男Ｄ!$F$85="","",ジュニアＤ男Ｄ!$F$85)</f>
        <v/>
      </c>
      <c r="AY26" s="157">
        <v>23</v>
      </c>
      <c r="AZ26" s="159" t="str">
        <f>IF(一般男Ｄ!$B$85="","",一般男Ｄ!$B$85)</f>
        <v/>
      </c>
      <c r="BA26" s="159" t="str">
        <f>IF(一般男Ｄ!$B$86="","",一般男Ｄ!$B$86)</f>
        <v/>
      </c>
      <c r="BB26" s="159" t="str">
        <f>IF(一般男Ｄ!$C$85="","",一般男Ｄ!$C$85)</f>
        <v/>
      </c>
      <c r="BC26" s="159" t="str">
        <f>IF(一般男Ｄ!$C$86="","",一般男Ｄ!$C$86)</f>
        <v/>
      </c>
      <c r="BD26" s="159" t="str">
        <f>IF(一般男Ｄ!$D$85="","",一般男Ｄ!$D$85)</f>
        <v/>
      </c>
      <c r="BE26" s="159" t="str">
        <f>IF(一般男Ｄ!$D$86="","",一般男Ｄ!$D$86)</f>
        <v/>
      </c>
      <c r="BF26" s="160" t="str">
        <f>IF(一般男Ｄ!$E$85="","",一般男Ｄ!$E$85)</f>
        <v>…</v>
      </c>
      <c r="BG26" s="160" t="str">
        <f>IF(一般男Ｄ!$E$86="","",一般男Ｄ!$E$86)</f>
        <v>…</v>
      </c>
      <c r="BH26" s="159" t="str">
        <f>IF(一般男Ｄ!$F$85="","",一般男Ｄ!$F$85)</f>
        <v/>
      </c>
      <c r="BI26" s="126">
        <v>23</v>
      </c>
      <c r="BJ26" s="127" t="str">
        <f>IF(ジュニアＡ男Ｄ!$B$85="","",ジュニアＡ男Ｄ!$B$85)</f>
        <v/>
      </c>
      <c r="BK26" s="127" t="str">
        <f>IF(ジュニアＡ男Ｄ!$B$86="","",ジュニアＡ男Ｄ!$B$86)</f>
        <v/>
      </c>
      <c r="BL26" s="127" t="str">
        <f>IF(ジュニアＡ男Ｄ!$C$85="","",ジュニアＡ男Ｄ!$C$85)</f>
        <v/>
      </c>
      <c r="BM26" s="127" t="str">
        <f>IF(ジュニアＡ男Ｄ!$C$86="","",ジュニアＡ男Ｄ!$C$86)</f>
        <v/>
      </c>
      <c r="BN26" s="127" t="str">
        <f>IF(ジュニアＡ男Ｄ!$D$85="","",ジュニアＡ男Ｄ!$D$85)</f>
        <v/>
      </c>
      <c r="BO26" s="127" t="str">
        <f>IF(ジュニアＡ男Ｄ!$D$86="","",ジュニアＡ男Ｄ!$D$86)</f>
        <v/>
      </c>
      <c r="BP26" s="128" t="str">
        <f>IF(ジュニアＡ男Ｄ!$E$85="","",ジュニアＡ男Ｄ!$E$85)</f>
        <v>…</v>
      </c>
      <c r="BQ26" s="128" t="str">
        <f>IF(ジュニアＡ男Ｄ!$E$86="","",ジュニアＡ男Ｄ!$E$86)</f>
        <v>…</v>
      </c>
      <c r="BR26" s="127" t="str">
        <f>IF(ジュニアＡ男Ｄ!$F$85="","",ジュニアＡ男Ｄ!$F$85)</f>
        <v/>
      </c>
      <c r="BS26" s="69">
        <v>23</v>
      </c>
      <c r="BT26" s="70" t="str">
        <f>IF(ジュニアＢ女Ｄ!$B$85="","",ジュニアＢ女Ｄ!$B$85)</f>
        <v/>
      </c>
      <c r="BU26" s="70" t="str">
        <f>IF(ジュニアＢ女Ｄ!$B$86="","",ジュニアＢ女Ｄ!$B$86)</f>
        <v/>
      </c>
      <c r="BV26" s="70" t="str">
        <f>IF(ジュニアＢ女Ｄ!$C$85="","",ジュニアＢ女Ｄ!$C$85)</f>
        <v/>
      </c>
      <c r="BW26" s="70" t="str">
        <f>IF(ジュニアＢ女Ｄ!$C$86="","",ジュニアＢ女Ｄ!$C$86)</f>
        <v/>
      </c>
      <c r="BX26" s="70" t="str">
        <f>IF(ジュニアＢ女Ｄ!$D$85="","",ジュニアＢ女Ｄ!$D$85)</f>
        <v/>
      </c>
      <c r="BY26" s="70" t="str">
        <f>IF(ジュニアＢ女Ｄ!$D$86="","",ジュニアＢ女Ｄ!$D$86)</f>
        <v/>
      </c>
      <c r="BZ26" s="118" t="str">
        <f>IF(ジュニアＢ女Ｄ!$E$85="","",ジュニアＢ女Ｄ!$E$85)</f>
        <v>…</v>
      </c>
      <c r="CA26" s="118" t="str">
        <f>IF(ジュニアＢ女Ｄ!$E$86="","",ジュニアＢ女Ｄ!$E$86)</f>
        <v>…</v>
      </c>
      <c r="CB26" s="70" t="str">
        <f>IF(ジュニアＢ女Ｄ!$F$85="","",ジュニアＢ女Ｄ!$F$85)</f>
        <v/>
      </c>
      <c r="CC26" s="67">
        <v>23</v>
      </c>
      <c r="CD26" s="68" t="str">
        <f>IF(ジュニアＣ女Ｄ!$B$85="","",ジュニアＣ女Ｄ!$B$85)</f>
        <v/>
      </c>
      <c r="CE26" s="68" t="str">
        <f>IF(ジュニアＣ女Ｄ!$B$86="","",ジュニアＣ女Ｄ!$B$86)</f>
        <v/>
      </c>
      <c r="CF26" s="68" t="str">
        <f>IF(ジュニアＣ女Ｄ!$C$85="","",ジュニアＣ女Ｄ!$C$85)</f>
        <v/>
      </c>
      <c r="CG26" s="68" t="str">
        <f>IF(ジュニアＣ女Ｄ!$C$86="","",ジュニアＣ女Ｄ!$C$86)</f>
        <v/>
      </c>
      <c r="CH26" s="68" t="str">
        <f>IF(ジュニアＣ女Ｄ!$D$85="","",ジュニアＣ女Ｄ!$D$85)</f>
        <v/>
      </c>
      <c r="CI26" s="68" t="str">
        <f>IF(ジュニアＣ女Ｄ!$D$86="","",ジュニアＣ女Ｄ!$D$86)</f>
        <v/>
      </c>
      <c r="CJ26" s="119" t="str">
        <f>IF(ジュニアＣ女Ｄ!$E$85="","",ジュニアＣ女Ｄ!$E$85)</f>
        <v>…</v>
      </c>
      <c r="CK26" s="119" t="str">
        <f>IF(ジュニアＣ女Ｄ!$E$86="","",ジュニアＣ女Ｄ!$E$86)</f>
        <v>…</v>
      </c>
      <c r="CL26" s="68" t="str">
        <f>IF(ジュニアＣ女Ｄ!$F$85="","",ジュニアＣ女Ｄ!$F$85)</f>
        <v/>
      </c>
      <c r="CM26" s="65">
        <v>23</v>
      </c>
      <c r="CN26" s="66" t="str">
        <f>IF(ジュニアＤ女Ｄ!$B$85="","",ジュニアＤ女Ｄ!$B$85)</f>
        <v/>
      </c>
      <c r="CO26" s="66" t="str">
        <f>IF(ジュニアＤ女Ｄ!$B$86="","",ジュニアＤ女Ｄ!$B$86)</f>
        <v/>
      </c>
      <c r="CP26" s="66" t="str">
        <f>IF(ジュニアＤ女Ｄ!$C$85="","",ジュニアＤ女Ｄ!$C$85)</f>
        <v/>
      </c>
      <c r="CQ26" s="66" t="str">
        <f>IF(ジュニアＤ女Ｄ!$C$86="","",ジュニアＤ女Ｄ!$C$86)</f>
        <v/>
      </c>
      <c r="CR26" s="66" t="str">
        <f>IF(ジュニアＤ女Ｄ!$D$85="","",ジュニアＤ女Ｄ!$D$85)</f>
        <v/>
      </c>
      <c r="CS26" s="66" t="str">
        <f>IF(ジュニアＤ女Ｄ!$D$86="","",ジュニアＤ女Ｄ!$D$86)</f>
        <v/>
      </c>
      <c r="CT26" s="120" t="str">
        <f>IF(ジュニアＤ女Ｄ!$E$85="","",ジュニアＤ女Ｄ!$E$85)</f>
        <v>…</v>
      </c>
      <c r="CU26" s="120" t="str">
        <f>IF(ジュニアＤ女Ｄ!$E$86="","",ジュニアＤ女Ｄ!$E$86)</f>
        <v>…</v>
      </c>
      <c r="CV26" s="66" t="str">
        <f>IF(ジュニアＤ女Ｄ!$F$85="","",ジュニアＤ女Ｄ!$F$85)</f>
        <v/>
      </c>
      <c r="CW26" s="129">
        <v>23</v>
      </c>
      <c r="CX26" s="131" t="str">
        <f>IF(一般混合Ｄ!$B$76="","",一般混合Ｄ!$B$76)</f>
        <v/>
      </c>
      <c r="CY26" s="131" t="str">
        <f>IF(一般混合Ｄ!$B$86="","",一般混合Ｄ!$B$86)</f>
        <v/>
      </c>
      <c r="CZ26" s="131" t="str">
        <f>IF(一般混合Ｄ!$C$85="","",一般混合Ｄ!$C$85)</f>
        <v/>
      </c>
      <c r="DA26" s="131" t="str">
        <f>IF(一般混合Ｄ!$C$86="","",一般混合Ｄ!$C$86)</f>
        <v/>
      </c>
      <c r="DB26" s="131" t="str">
        <f>IF(一般混合Ｄ!$D$85="","",一般混合Ｄ!$D$85)</f>
        <v/>
      </c>
      <c r="DC26" s="131" t="str">
        <f>IF(一般混合Ｄ!$D$86="","",一般混合Ｄ!$D$86)</f>
        <v/>
      </c>
      <c r="DD26" s="132" t="str">
        <f>IF(一般混合Ｄ!$E$85="","",一般混合Ｄ!$E$85)</f>
        <v>…</v>
      </c>
      <c r="DE26" s="132" t="str">
        <f>IF(一般混合Ｄ!$E$86="","",一般混合Ｄ!$E$86)</f>
        <v>…</v>
      </c>
      <c r="DF26" s="131" t="str">
        <f>IF(一般混合Ｄ!$F$85="","",一般混合Ｄ!$F$85)</f>
        <v/>
      </c>
    </row>
    <row r="27" spans="1:110" ht="18.75" x14ac:dyDescent="0.15">
      <c r="A27" s="123">
        <v>24</v>
      </c>
      <c r="B27" s="124" t="str">
        <f>IF(一般男Ｄ!$B$87="","",一般男Ｄ!$B$87)</f>
        <v/>
      </c>
      <c r="C27" s="124" t="str">
        <f>IF(一般男Ｄ!$B$88="","",一般男Ｄ!$B$88)</f>
        <v/>
      </c>
      <c r="D27" s="124" t="str">
        <f>IF(一般男Ｄ!$C$87="","",一般男Ｄ!$C$87)</f>
        <v/>
      </c>
      <c r="E27" s="124" t="s">
        <v>162</v>
      </c>
      <c r="F27" s="124" t="str">
        <f>IF(一般男Ｄ!$D$87="","",一般男Ｄ!$D$87)</f>
        <v/>
      </c>
      <c r="G27" s="124" t="str">
        <f>IF(一般男Ｄ!$D$88="","",一般男Ｄ!$D$88)</f>
        <v/>
      </c>
      <c r="H27" s="125" t="str">
        <f>IF(一般男Ｄ!$E$87="","",一般男Ｄ!$E$87)</f>
        <v>…</v>
      </c>
      <c r="I27" s="125" t="str">
        <f>IF(一般男Ｄ!$E$88="","",一般男Ｄ!$E$88)</f>
        <v>…</v>
      </c>
      <c r="J27" s="124" t="str">
        <f>IF(一般男Ｄ!$F$87="","",一般男Ｄ!$F$87)</f>
        <v/>
      </c>
      <c r="K27" s="69">
        <v>24</v>
      </c>
      <c r="L27" s="70" t="str">
        <f>IF(ジュニアＡ男Ｄ!$B$87="","",ジュニアＡ男Ｄ!$B$87)</f>
        <v/>
      </c>
      <c r="M27" s="70" t="str">
        <f>IF(ジュニアＡ男Ｄ!$B$88="","",ジュニアＡ男Ｄ!$B$88)</f>
        <v/>
      </c>
      <c r="N27" s="70" t="str">
        <f>IF(ジュニアＡ男Ｄ!$C$87="","",ジュニアＡ男Ｄ!$C$87)</f>
        <v/>
      </c>
      <c r="O27" s="70" t="str">
        <f>IF(ジュニアＡ男Ｄ!$C$88="","",ジュニアＡ男Ｄ!$C$88)</f>
        <v/>
      </c>
      <c r="P27" s="70" t="str">
        <f>IF(ジュニアＡ男Ｄ!$D$87="","",ジュニアＡ男Ｄ!$D$87)</f>
        <v/>
      </c>
      <c r="Q27" s="70" t="str">
        <f>IF(ジュニアＡ男Ｄ!$D$88="","",ジュニアＡ男Ｄ!$D$88)</f>
        <v/>
      </c>
      <c r="R27" s="118" t="str">
        <f>IF(ジュニアＡ男Ｄ!$E$87="","",ジュニアＡ男Ｄ!$E$87)</f>
        <v>…</v>
      </c>
      <c r="S27" s="118" t="str">
        <f>IF(ジュニアＡ男Ｄ!$E$88="","",ジュニアＡ男Ｄ!$E$88)</f>
        <v>…</v>
      </c>
      <c r="T27" s="70" t="str">
        <f>IF(ジュニアＡ男Ｄ!$F$87="","",ジュニアＡ男Ｄ!$F$87)</f>
        <v/>
      </c>
      <c r="U27" s="67">
        <v>24</v>
      </c>
      <c r="V27" s="68" t="str">
        <f>IF(ジュニアＢ男Ｄ!$B$87="","",ジュニアＢ男Ｄ!$B$87)</f>
        <v/>
      </c>
      <c r="W27" s="68" t="str">
        <f>IF(ジュニアＢ男Ｄ!$B$88="","",ジュニアＢ男Ｄ!$B$88)</f>
        <v/>
      </c>
      <c r="X27" s="68" t="str">
        <f>IF(ジュニアＢ男Ｄ!$C$87="","",ジュニアＢ男Ｄ!$C$87)</f>
        <v/>
      </c>
      <c r="Y27" s="68" t="str">
        <f>IF(ジュニアＢ男Ｄ!$C$88="","",ジュニアＢ男Ｄ!$C$88)</f>
        <v/>
      </c>
      <c r="Z27" s="68" t="str">
        <f>IF(ジュニアＢ男Ｄ!$D$87="","",ジュニアＢ男Ｄ!$D$87)</f>
        <v/>
      </c>
      <c r="AA27" s="68" t="str">
        <f>IF(ジュニアＢ男Ｄ!$D$88="","",ジュニアＢ男Ｄ!$D$88)</f>
        <v/>
      </c>
      <c r="AB27" s="119" t="str">
        <f>IF(ジュニアＢ男Ｄ!$E$87="","",ジュニアＢ男Ｄ!$E$87)</f>
        <v>…</v>
      </c>
      <c r="AC27" s="119" t="str">
        <f>IF(ジュニアＢ男Ｄ!$E$88="","",ジュニアＢ男Ｄ!$E$88)</f>
        <v>…</v>
      </c>
      <c r="AD27" s="68" t="str">
        <f>IF(ジュニアＢ男Ｄ!$F$87="","",ジュニアＢ男Ｄ!$F$87)</f>
        <v/>
      </c>
      <c r="AE27" s="65">
        <v>24</v>
      </c>
      <c r="AF27" s="66" t="str">
        <f>IF(ジュニアＣ男Ｄ!$B$87="","",ジュニアＣ男Ｄ!$B$87)</f>
        <v/>
      </c>
      <c r="AG27" s="66" t="str">
        <f>IF(ジュニアＣ男Ｄ!$B$88="","",ジュニアＣ男Ｄ!$B$88)</f>
        <v/>
      </c>
      <c r="AH27" s="66" t="str">
        <f>IF(ジュニアＣ男Ｄ!$C$87="","",ジュニアＣ男Ｄ!$C$87)</f>
        <v/>
      </c>
      <c r="AI27" s="66" t="str">
        <f>IF(ジュニアＣ男Ｄ!$C$88="","",ジュニアＣ男Ｄ!$C$88)</f>
        <v/>
      </c>
      <c r="AJ27" s="66" t="str">
        <f>IF(ジュニアＣ男Ｄ!$D$87="","",ジュニアＣ男Ｄ!$D$87)</f>
        <v/>
      </c>
      <c r="AK27" s="66" t="str">
        <f>IF(ジュニアＣ男Ｄ!$D$88="","",ジュニアＣ男Ｄ!$D$88)</f>
        <v/>
      </c>
      <c r="AL27" s="120" t="str">
        <f>IF(ジュニアＣ男Ｄ!$E$87="","",ジュニアＣ男Ｄ!$E$87)</f>
        <v>…</v>
      </c>
      <c r="AM27" s="120" t="str">
        <f>IF(ジュニアＣ男Ｄ!$E$88="","",ジュニアＣ男Ｄ!$E$88)</f>
        <v>…</v>
      </c>
      <c r="AN27" s="66" t="str">
        <f>IF(ジュニアＣ男Ｄ!$F$87="","",ジュニアＣ男Ｄ!$F$87)</f>
        <v/>
      </c>
      <c r="AO27" s="63">
        <v>24</v>
      </c>
      <c r="AP27" s="64" t="str">
        <f>IF(ジュニアＤ男Ｄ!$B$87="","",ジュニアＤ男Ｄ!$B$87)</f>
        <v/>
      </c>
      <c r="AQ27" s="64" t="str">
        <f>IF(ジュニアＤ男Ｄ!$B$88="","",ジュニアＤ男Ｄ!$B$88)</f>
        <v/>
      </c>
      <c r="AR27" s="64" t="str">
        <f>IF(ジュニアＤ男Ｄ!$C$87="","",ジュニアＤ男Ｄ!$C$87)</f>
        <v/>
      </c>
      <c r="AS27" s="64" t="str">
        <f>IF(ジュニアＤ男Ｄ!$C$88="","",ジュニアＤ男Ｄ!$C$88)</f>
        <v/>
      </c>
      <c r="AT27" s="64" t="str">
        <f>IF(ジュニアＤ男Ｄ!$D$87="","",ジュニアＤ男Ｄ!$D$87)</f>
        <v/>
      </c>
      <c r="AU27" s="64" t="str">
        <f>IF(ジュニアＤ男Ｄ!$D$88="","",ジュニアＤ男Ｄ!$D$88)</f>
        <v/>
      </c>
      <c r="AV27" s="121" t="str">
        <f>IF(ジュニアＤ男Ｄ!$E$87="","",ジュニアＤ男Ｄ!$E$87)</f>
        <v>…</v>
      </c>
      <c r="AW27" s="121" t="str">
        <f>IF(ジュニアＤ男Ｄ!$E$88="","",ジュニアＤ男Ｄ!$E$88)</f>
        <v>…</v>
      </c>
      <c r="AX27" s="64" t="str">
        <f>IF(ジュニアＤ男Ｄ!$F$87="","",ジュニアＤ男Ｄ!$F$87)</f>
        <v/>
      </c>
      <c r="AY27" s="157">
        <v>24</v>
      </c>
      <c r="AZ27" s="159" t="str">
        <f>IF(一般男Ｄ!$B$87="","",一般男Ｄ!$B$87)</f>
        <v/>
      </c>
      <c r="BA27" s="159" t="str">
        <f>IF(一般男Ｄ!$B$88="","",一般男Ｄ!$B$88)</f>
        <v/>
      </c>
      <c r="BB27" s="159" t="str">
        <f>IF(一般男Ｄ!$C$87="","",一般男Ｄ!$C$87)</f>
        <v/>
      </c>
      <c r="BC27" s="159" t="str">
        <f>IF(一般男Ｄ!$C$88="","",一般男Ｄ!$C$88)</f>
        <v/>
      </c>
      <c r="BD27" s="159" t="str">
        <f>IF(一般男Ｄ!$D$87="","",一般男Ｄ!$D$87)</f>
        <v/>
      </c>
      <c r="BE27" s="159" t="str">
        <f>IF(一般男Ｄ!$D$88="","",一般男Ｄ!$D$88)</f>
        <v/>
      </c>
      <c r="BF27" s="160" t="str">
        <f>IF(一般男Ｄ!$E$87="","",一般男Ｄ!$E$87)</f>
        <v>…</v>
      </c>
      <c r="BG27" s="160" t="str">
        <f>IF(一般男Ｄ!$E$88="","",一般男Ｄ!$E$88)</f>
        <v>…</v>
      </c>
      <c r="BH27" s="159" t="str">
        <f>IF(一般男Ｄ!$F$87="","",一般男Ｄ!$F$87)</f>
        <v/>
      </c>
      <c r="BI27" s="126">
        <v>24</v>
      </c>
      <c r="BJ27" s="127" t="str">
        <f>IF(ジュニアＡ男Ｄ!$B$87="","",ジュニアＡ男Ｄ!$B$87)</f>
        <v/>
      </c>
      <c r="BK27" s="127" t="str">
        <f>IF(ジュニアＡ男Ｄ!$B$88="","",ジュニアＡ男Ｄ!$B$88)</f>
        <v/>
      </c>
      <c r="BL27" s="127" t="str">
        <f>IF(ジュニアＡ男Ｄ!$C$87="","",ジュニアＡ男Ｄ!$C$87)</f>
        <v/>
      </c>
      <c r="BM27" s="127" t="str">
        <f>IF(ジュニアＡ男Ｄ!$C$88="","",ジュニアＡ男Ｄ!$C$88)</f>
        <v/>
      </c>
      <c r="BN27" s="127" t="str">
        <f>IF(ジュニアＡ男Ｄ!$D$87="","",ジュニアＡ男Ｄ!$D$87)</f>
        <v/>
      </c>
      <c r="BO27" s="127" t="str">
        <f>IF(ジュニアＡ男Ｄ!$D$88="","",ジュニアＡ男Ｄ!$D$88)</f>
        <v/>
      </c>
      <c r="BP27" s="128" t="str">
        <f>IF(ジュニアＡ男Ｄ!$E$87="","",ジュニアＡ男Ｄ!$E$87)</f>
        <v>…</v>
      </c>
      <c r="BQ27" s="128" t="str">
        <f>IF(ジュニアＡ男Ｄ!$E$88="","",ジュニアＡ男Ｄ!$E$88)</f>
        <v>…</v>
      </c>
      <c r="BR27" s="127" t="str">
        <f>IF(ジュニアＡ男Ｄ!$F$87="","",ジュニアＡ男Ｄ!$F$87)</f>
        <v/>
      </c>
      <c r="BS27" s="69">
        <v>24</v>
      </c>
      <c r="BT27" s="70" t="str">
        <f>IF(ジュニアＢ女Ｄ!$B$87="","",ジュニアＢ女Ｄ!$B$87)</f>
        <v/>
      </c>
      <c r="BU27" s="70" t="str">
        <f>IF(ジュニアＢ女Ｄ!$B$88="","",ジュニアＢ女Ｄ!$B$88)</f>
        <v/>
      </c>
      <c r="BV27" s="70" t="str">
        <f>IF(ジュニアＢ女Ｄ!$C$87="","",ジュニアＢ女Ｄ!$C$87)</f>
        <v/>
      </c>
      <c r="BW27" s="70" t="str">
        <f>IF(ジュニアＢ女Ｄ!$C$88="","",ジュニアＢ女Ｄ!$C$88)</f>
        <v/>
      </c>
      <c r="BX27" s="70" t="str">
        <f>IF(ジュニアＢ女Ｄ!$D$87="","",ジュニアＢ女Ｄ!$D$87)</f>
        <v/>
      </c>
      <c r="BY27" s="70" t="str">
        <f>IF(ジュニアＢ女Ｄ!$D$88="","",ジュニアＢ女Ｄ!$D$88)</f>
        <v/>
      </c>
      <c r="BZ27" s="118" t="str">
        <f>IF(ジュニアＢ女Ｄ!$E$87="","",ジュニアＢ女Ｄ!$E$87)</f>
        <v>…</v>
      </c>
      <c r="CA27" s="118" t="str">
        <f>IF(ジュニアＢ女Ｄ!$E$88="","",ジュニアＢ女Ｄ!$E$88)</f>
        <v>…</v>
      </c>
      <c r="CB27" s="70" t="str">
        <f>IF(ジュニアＢ女Ｄ!$F$87="","",ジュニアＢ女Ｄ!$F$87)</f>
        <v/>
      </c>
      <c r="CC27" s="67">
        <v>24</v>
      </c>
      <c r="CD27" s="68" t="str">
        <f>IF(ジュニアＣ女Ｄ!$B$87="","",ジュニアＣ女Ｄ!$B$87)</f>
        <v/>
      </c>
      <c r="CE27" s="68" t="str">
        <f>IF(ジュニアＣ女Ｄ!$B$88="","",ジュニアＣ女Ｄ!$B$88)</f>
        <v/>
      </c>
      <c r="CF27" s="68" t="str">
        <f>IF(ジュニアＣ女Ｄ!$C$87="","",ジュニアＣ女Ｄ!$C$87)</f>
        <v/>
      </c>
      <c r="CG27" s="68" t="str">
        <f>IF(ジュニアＣ女Ｄ!$C$88="","",ジュニアＣ女Ｄ!$C$88)</f>
        <v/>
      </c>
      <c r="CH27" s="68" t="str">
        <f>IF(ジュニアＣ女Ｄ!$D$87="","",ジュニアＣ女Ｄ!$D$87)</f>
        <v/>
      </c>
      <c r="CI27" s="68" t="str">
        <f>IF(ジュニアＣ女Ｄ!$D$88="","",ジュニアＣ女Ｄ!$D$88)</f>
        <v/>
      </c>
      <c r="CJ27" s="119" t="str">
        <f>IF(ジュニアＣ女Ｄ!$E$87="","",ジュニアＣ女Ｄ!$E$87)</f>
        <v>…</v>
      </c>
      <c r="CK27" s="119" t="str">
        <f>IF(ジュニアＣ女Ｄ!$E$88="","",ジュニアＣ女Ｄ!$E$88)</f>
        <v>…</v>
      </c>
      <c r="CL27" s="68" t="str">
        <f>IF(ジュニアＣ女Ｄ!$F$87="","",ジュニアＣ女Ｄ!$F$87)</f>
        <v/>
      </c>
      <c r="CM27" s="65">
        <v>24</v>
      </c>
      <c r="CN27" s="66" t="str">
        <f>IF(ジュニアＤ女Ｄ!$B$87="","",ジュニアＤ女Ｄ!$B$87)</f>
        <v/>
      </c>
      <c r="CO27" s="66" t="str">
        <f>IF(ジュニアＤ女Ｄ!$B$88="","",ジュニアＤ女Ｄ!$B$88)</f>
        <v/>
      </c>
      <c r="CP27" s="66" t="str">
        <f>IF(ジュニアＤ女Ｄ!$C$87="","",ジュニアＤ女Ｄ!$C$87)</f>
        <v/>
      </c>
      <c r="CQ27" s="66" t="str">
        <f>IF(ジュニアＤ女Ｄ!$C$88="","",ジュニアＤ女Ｄ!$C$88)</f>
        <v/>
      </c>
      <c r="CR27" s="66" t="str">
        <f>IF(ジュニアＤ女Ｄ!$D$87="","",ジュニアＤ女Ｄ!$D$87)</f>
        <v/>
      </c>
      <c r="CS27" s="66" t="str">
        <f>IF(ジュニアＤ女Ｄ!$D$88="","",ジュニアＤ女Ｄ!$D$88)</f>
        <v/>
      </c>
      <c r="CT27" s="120" t="str">
        <f>IF(ジュニアＤ女Ｄ!$E$87="","",ジュニアＤ女Ｄ!$E$87)</f>
        <v>…</v>
      </c>
      <c r="CU27" s="120" t="str">
        <f>IF(ジュニアＤ女Ｄ!$E$88="","",ジュニアＤ女Ｄ!$E$88)</f>
        <v>…</v>
      </c>
      <c r="CV27" s="66" t="str">
        <f>IF(ジュニアＤ女Ｄ!$F$87="","",ジュニアＤ女Ｄ!$F$87)</f>
        <v/>
      </c>
      <c r="CW27" s="129">
        <v>24</v>
      </c>
      <c r="CX27" s="131" t="str">
        <f>IF(一般混合Ｄ!$B$88="","",一般混合Ｄ!$B$88)</f>
        <v/>
      </c>
      <c r="CY27" s="131" t="str">
        <f>IF(一般混合Ｄ!$B$88="","",一般混合Ｄ!$B$88)</f>
        <v/>
      </c>
      <c r="CZ27" s="131" t="str">
        <f>IF(一般混合Ｄ!$C$87="","",一般混合Ｄ!$C$87)</f>
        <v/>
      </c>
      <c r="DA27" s="131" t="str">
        <f>IF(一般混合Ｄ!$C$88="","",一般混合Ｄ!$C$88)</f>
        <v/>
      </c>
      <c r="DB27" s="131" t="str">
        <f>IF(一般混合Ｄ!$D$87="","",一般混合Ｄ!$D$87)</f>
        <v/>
      </c>
      <c r="DC27" s="131" t="str">
        <f>IF(一般混合Ｄ!$D$88="","",一般混合Ｄ!$D$88)</f>
        <v/>
      </c>
      <c r="DD27" s="132" t="str">
        <f>IF(一般混合Ｄ!$E$87="","",一般混合Ｄ!$E$87)</f>
        <v>…</v>
      </c>
      <c r="DE27" s="132" t="str">
        <f>IF(一般混合Ｄ!$E$88="","",一般混合Ｄ!$E$88)</f>
        <v>…</v>
      </c>
      <c r="DF27" s="131" t="str">
        <f>IF(一般混合Ｄ!$F$87="","",一般混合Ｄ!$F$87)</f>
        <v/>
      </c>
    </row>
    <row r="28" spans="1:110" ht="18.75" x14ac:dyDescent="0.15">
      <c r="A28" s="123">
        <v>25</v>
      </c>
      <c r="B28" s="124" t="str">
        <f>IF(一般男Ｄ!$B$89="","",一般男Ｄ!$B$89)</f>
        <v/>
      </c>
      <c r="C28" s="124" t="str">
        <f>IF(一般男Ｄ!$B$90="","",一般男Ｄ!$B$90)</f>
        <v/>
      </c>
      <c r="D28" s="124" t="str">
        <f>IF(一般男Ｄ!$C$89="","",一般男Ｄ!$C$89)</f>
        <v/>
      </c>
      <c r="E28" s="124" t="s">
        <v>162</v>
      </c>
      <c r="F28" s="124" t="str">
        <f>IF(一般男Ｄ!$D$89="","",一般男Ｄ!$D$89)</f>
        <v/>
      </c>
      <c r="G28" s="124" t="str">
        <f>IF(一般男Ｄ!$D$90="","",一般男Ｄ!$D$90)</f>
        <v/>
      </c>
      <c r="H28" s="125" t="str">
        <f>IF(一般男Ｄ!$E$89="","",一般男Ｄ!$E$89)</f>
        <v>…</v>
      </c>
      <c r="I28" s="125" t="str">
        <f>IF(一般男Ｄ!$E$90="","",一般男Ｄ!$E$90)</f>
        <v>…</v>
      </c>
      <c r="J28" s="124" t="str">
        <f>IF(一般男Ｄ!$F$89="","",一般男Ｄ!$F$89)</f>
        <v/>
      </c>
      <c r="K28" s="69">
        <v>25</v>
      </c>
      <c r="L28" s="70" t="str">
        <f>IF(ジュニアＡ男Ｄ!$B$89="","",ジュニアＡ男Ｄ!$B$89)</f>
        <v/>
      </c>
      <c r="M28" s="70" t="str">
        <f>IF(ジュニアＡ男Ｄ!$B$90="","",ジュニアＡ男Ｄ!$B$90)</f>
        <v/>
      </c>
      <c r="N28" s="70" t="str">
        <f>IF(ジュニアＡ男Ｄ!$C$89="","",ジュニアＡ男Ｄ!$C$89)</f>
        <v/>
      </c>
      <c r="O28" s="70" t="str">
        <f>IF(ジュニアＡ男Ｄ!$C$90="","",ジュニアＡ男Ｄ!$C$90)</f>
        <v/>
      </c>
      <c r="P28" s="70" t="str">
        <f>IF(ジュニアＡ男Ｄ!$D$89="","",ジュニアＡ男Ｄ!$D$89)</f>
        <v/>
      </c>
      <c r="Q28" s="70" t="str">
        <f>IF(ジュニアＡ男Ｄ!$D$90="","",ジュニアＡ男Ｄ!$D$90)</f>
        <v/>
      </c>
      <c r="R28" s="118" t="str">
        <f>IF(ジュニアＡ男Ｄ!$E$89="","",ジュニアＡ男Ｄ!$E$89)</f>
        <v>…</v>
      </c>
      <c r="S28" s="118" t="str">
        <f>IF(ジュニアＡ男Ｄ!$E$90="","",ジュニアＡ男Ｄ!$E$90)</f>
        <v>…</v>
      </c>
      <c r="T28" s="70" t="str">
        <f>IF(ジュニアＡ男Ｄ!$F$89="","",ジュニアＡ男Ｄ!$F$89)</f>
        <v/>
      </c>
      <c r="U28" s="67">
        <v>25</v>
      </c>
      <c r="V28" s="68" t="str">
        <f>IF(ジュニアＢ男Ｄ!$B$89="","",ジュニアＢ男Ｄ!$B$89)</f>
        <v/>
      </c>
      <c r="W28" s="68" t="str">
        <f>IF(ジュニアＢ男Ｄ!$B$90="","",ジュニアＢ男Ｄ!$B$90)</f>
        <v/>
      </c>
      <c r="X28" s="68" t="str">
        <f>IF(ジュニアＢ男Ｄ!$C$89="","",ジュニアＢ男Ｄ!$C$89)</f>
        <v/>
      </c>
      <c r="Y28" s="68" t="str">
        <f>IF(ジュニアＢ男Ｄ!$C$90="","",ジュニアＢ男Ｄ!$C$90)</f>
        <v/>
      </c>
      <c r="Z28" s="68" t="str">
        <f>IF(ジュニアＢ男Ｄ!$D$89="","",ジュニアＢ男Ｄ!$D$89)</f>
        <v/>
      </c>
      <c r="AA28" s="68" t="str">
        <f>IF(ジュニアＢ男Ｄ!$D$90="","",ジュニアＢ男Ｄ!$D$90)</f>
        <v/>
      </c>
      <c r="AB28" s="119" t="str">
        <f>IF(ジュニアＢ男Ｄ!$E$89="","",ジュニアＢ男Ｄ!$E$89)</f>
        <v>…</v>
      </c>
      <c r="AC28" s="119" t="str">
        <f>IF(ジュニアＢ男Ｄ!$E$90="","",ジュニアＢ男Ｄ!$E$90)</f>
        <v>…</v>
      </c>
      <c r="AD28" s="68" t="str">
        <f>IF(ジュニアＢ男Ｄ!$F$89="","",ジュニアＢ男Ｄ!$F$89)</f>
        <v/>
      </c>
      <c r="AE28" s="65">
        <v>25</v>
      </c>
      <c r="AF28" s="66" t="str">
        <f>IF(ジュニアＣ男Ｄ!$B$89="","",ジュニアＣ男Ｄ!$B$89)</f>
        <v/>
      </c>
      <c r="AG28" s="66" t="str">
        <f>IF(ジュニアＣ男Ｄ!$B$90="","",ジュニアＣ男Ｄ!$B$90)</f>
        <v/>
      </c>
      <c r="AH28" s="66" t="str">
        <f>IF(ジュニアＣ男Ｄ!$C$89="","",ジュニアＣ男Ｄ!$C$89)</f>
        <v/>
      </c>
      <c r="AI28" s="66" t="str">
        <f>IF(ジュニアＣ男Ｄ!$C$90="","",ジュニアＣ男Ｄ!$C$90)</f>
        <v/>
      </c>
      <c r="AJ28" s="66" t="str">
        <f>IF(ジュニアＣ男Ｄ!$D$89="","",ジュニアＣ男Ｄ!$D$89)</f>
        <v/>
      </c>
      <c r="AK28" s="66" t="str">
        <f>IF(ジュニアＣ男Ｄ!$D$90="","",ジュニアＣ男Ｄ!$D$90)</f>
        <v/>
      </c>
      <c r="AL28" s="120" t="str">
        <f>IF(ジュニアＣ男Ｄ!$E$89="","",ジュニアＣ男Ｄ!$E$89)</f>
        <v>…</v>
      </c>
      <c r="AM28" s="120" t="str">
        <f>IF(ジュニアＣ男Ｄ!$E$90="","",ジュニアＣ男Ｄ!$E$90)</f>
        <v>…</v>
      </c>
      <c r="AN28" s="66" t="str">
        <f>IF(ジュニアＣ男Ｄ!$F$89="","",ジュニアＣ男Ｄ!$F$89)</f>
        <v/>
      </c>
      <c r="AO28" s="63">
        <v>25</v>
      </c>
      <c r="AP28" s="64" t="str">
        <f>IF(ジュニアＤ男Ｄ!$B$89="","",ジュニアＤ男Ｄ!$B$89)</f>
        <v/>
      </c>
      <c r="AQ28" s="64" t="str">
        <f>IF(ジュニアＤ男Ｄ!$B$90="","",ジュニアＤ男Ｄ!$B$90)</f>
        <v/>
      </c>
      <c r="AR28" s="64" t="str">
        <f>IF(ジュニアＤ男Ｄ!$C$89="","",ジュニアＤ男Ｄ!$C$89)</f>
        <v/>
      </c>
      <c r="AS28" s="64" t="str">
        <f>IF(ジュニアＤ男Ｄ!$C$90="","",ジュニアＤ男Ｄ!$C$90)</f>
        <v/>
      </c>
      <c r="AT28" s="64" t="str">
        <f>IF(ジュニアＤ男Ｄ!$D$89="","",ジュニアＤ男Ｄ!$D$89)</f>
        <v/>
      </c>
      <c r="AU28" s="64" t="str">
        <f>IF(ジュニアＤ男Ｄ!$D$90="","",ジュニアＤ男Ｄ!$D$90)</f>
        <v/>
      </c>
      <c r="AV28" s="121" t="str">
        <f>IF(ジュニアＤ男Ｄ!$E$89="","",ジュニアＤ男Ｄ!$E$89)</f>
        <v>…</v>
      </c>
      <c r="AW28" s="121" t="str">
        <f>IF(ジュニアＤ男Ｄ!$E$90="","",ジュニアＤ男Ｄ!$E$90)</f>
        <v>…</v>
      </c>
      <c r="AX28" s="64" t="str">
        <f>IF(ジュニアＤ男Ｄ!$F$89="","",ジュニアＤ男Ｄ!$F$89)</f>
        <v/>
      </c>
      <c r="AY28" s="157">
        <v>25</v>
      </c>
      <c r="AZ28" s="159" t="str">
        <f>IF(一般男Ｄ!$B$89="","",一般男Ｄ!$B$89)</f>
        <v/>
      </c>
      <c r="BA28" s="159" t="str">
        <f>IF(一般男Ｄ!$B$90="","",一般男Ｄ!$B$90)</f>
        <v/>
      </c>
      <c r="BB28" s="159" t="str">
        <f>IF(一般男Ｄ!$C$89="","",一般男Ｄ!$C$89)</f>
        <v/>
      </c>
      <c r="BC28" s="159" t="str">
        <f>IF(一般男Ｄ!$C$90="","",一般男Ｄ!$C$90)</f>
        <v/>
      </c>
      <c r="BD28" s="159" t="str">
        <f>IF(一般男Ｄ!$D$89="","",一般男Ｄ!$D$89)</f>
        <v/>
      </c>
      <c r="BE28" s="159" t="str">
        <f>IF(一般男Ｄ!$D$90="","",一般男Ｄ!$D$90)</f>
        <v/>
      </c>
      <c r="BF28" s="160" t="str">
        <f>IF(一般男Ｄ!$E$89="","",一般男Ｄ!$E$89)</f>
        <v>…</v>
      </c>
      <c r="BG28" s="160" t="str">
        <f>IF(一般男Ｄ!$E$90="","",一般男Ｄ!$E$90)</f>
        <v>…</v>
      </c>
      <c r="BH28" s="159" t="str">
        <f>IF(一般男Ｄ!$F$89="","",一般男Ｄ!$F$89)</f>
        <v/>
      </c>
      <c r="BI28" s="126">
        <v>25</v>
      </c>
      <c r="BJ28" s="127" t="str">
        <f>IF(ジュニアＡ男Ｄ!$B$89="","",ジュニアＡ男Ｄ!$B$89)</f>
        <v/>
      </c>
      <c r="BK28" s="127" t="str">
        <f>IF(ジュニアＡ男Ｄ!$B$90="","",ジュニアＡ男Ｄ!$B$90)</f>
        <v/>
      </c>
      <c r="BL28" s="127" t="str">
        <f>IF(ジュニアＡ男Ｄ!$C$89="","",ジュニアＡ男Ｄ!$C$89)</f>
        <v/>
      </c>
      <c r="BM28" s="127" t="str">
        <f>IF(ジュニアＡ男Ｄ!$C$90="","",ジュニアＡ男Ｄ!$C$90)</f>
        <v/>
      </c>
      <c r="BN28" s="127" t="str">
        <f>IF(ジュニアＡ男Ｄ!$D$89="","",ジュニアＡ男Ｄ!$D$89)</f>
        <v/>
      </c>
      <c r="BO28" s="127" t="str">
        <f>IF(ジュニアＡ男Ｄ!$D$90="","",ジュニアＡ男Ｄ!$D$90)</f>
        <v/>
      </c>
      <c r="BP28" s="128" t="str">
        <f>IF(ジュニアＡ男Ｄ!$E$89="","",ジュニアＡ男Ｄ!$E$89)</f>
        <v>…</v>
      </c>
      <c r="BQ28" s="128" t="str">
        <f>IF(ジュニアＡ男Ｄ!$E$90="","",ジュニアＡ男Ｄ!$E$90)</f>
        <v>…</v>
      </c>
      <c r="BR28" s="127" t="str">
        <f>IF(ジュニアＡ男Ｄ!$F$89="","",ジュニアＡ男Ｄ!$F$89)</f>
        <v/>
      </c>
      <c r="BS28" s="69">
        <v>25</v>
      </c>
      <c r="BT28" s="70" t="str">
        <f>IF(ジュニアＢ女Ｄ!$B$89="","",ジュニアＢ女Ｄ!$B$89)</f>
        <v/>
      </c>
      <c r="BU28" s="70" t="str">
        <f>IF(ジュニアＢ女Ｄ!$B$90="","",ジュニアＢ女Ｄ!$B$90)</f>
        <v/>
      </c>
      <c r="BV28" s="70" t="str">
        <f>IF(ジュニアＢ女Ｄ!$C$89="","",ジュニアＢ女Ｄ!$C$89)</f>
        <v/>
      </c>
      <c r="BW28" s="70" t="str">
        <f>IF(ジュニアＢ女Ｄ!$C$90="","",ジュニアＢ女Ｄ!$C$90)</f>
        <v/>
      </c>
      <c r="BX28" s="70" t="str">
        <f>IF(ジュニアＢ女Ｄ!$D$89="","",ジュニアＢ女Ｄ!$D$89)</f>
        <v/>
      </c>
      <c r="BY28" s="70" t="str">
        <f>IF(ジュニアＢ女Ｄ!$D$90="","",ジュニアＢ女Ｄ!$D$90)</f>
        <v/>
      </c>
      <c r="BZ28" s="118" t="str">
        <f>IF(ジュニアＢ女Ｄ!$E$89="","",ジュニアＢ女Ｄ!$E$89)</f>
        <v>…</v>
      </c>
      <c r="CA28" s="118" t="str">
        <f>IF(ジュニアＢ女Ｄ!$E$90="","",ジュニアＢ女Ｄ!$E$90)</f>
        <v>…</v>
      </c>
      <c r="CB28" s="70" t="str">
        <f>IF(ジュニアＢ女Ｄ!$F$89="","",ジュニアＢ女Ｄ!$F$89)</f>
        <v/>
      </c>
      <c r="CC28" s="67">
        <v>25</v>
      </c>
      <c r="CD28" s="68" t="str">
        <f>IF(ジュニアＣ女Ｄ!$B$89="","",ジュニアＣ女Ｄ!$B$89)</f>
        <v/>
      </c>
      <c r="CE28" s="68" t="str">
        <f>IF(ジュニアＣ女Ｄ!$B$90="","",ジュニアＣ女Ｄ!$B$90)</f>
        <v/>
      </c>
      <c r="CF28" s="68" t="str">
        <f>IF(ジュニアＣ女Ｄ!$C$89="","",ジュニアＣ女Ｄ!$C$89)</f>
        <v/>
      </c>
      <c r="CG28" s="68" t="str">
        <f>IF(ジュニアＣ女Ｄ!$C$90="","",ジュニアＣ女Ｄ!$C$90)</f>
        <v/>
      </c>
      <c r="CH28" s="68" t="str">
        <f>IF(ジュニアＣ女Ｄ!$D$89="","",ジュニアＣ女Ｄ!$D$89)</f>
        <v/>
      </c>
      <c r="CI28" s="68" t="str">
        <f>IF(ジュニアＣ女Ｄ!$D$90="","",ジュニアＣ女Ｄ!$D$90)</f>
        <v/>
      </c>
      <c r="CJ28" s="119" t="str">
        <f>IF(ジュニアＣ女Ｄ!$E$89="","",ジュニアＣ女Ｄ!$E$89)</f>
        <v>…</v>
      </c>
      <c r="CK28" s="119" t="str">
        <f>IF(ジュニアＣ女Ｄ!$E$90="","",ジュニアＣ女Ｄ!$E$90)</f>
        <v>…</v>
      </c>
      <c r="CL28" s="68" t="str">
        <f>IF(ジュニアＣ女Ｄ!$F$89="","",ジュニアＣ女Ｄ!$F$89)</f>
        <v/>
      </c>
      <c r="CM28" s="65">
        <v>25</v>
      </c>
      <c r="CN28" s="66" t="str">
        <f>IF(ジュニアＤ女Ｄ!$B$89="","",ジュニアＤ女Ｄ!$B$89)</f>
        <v/>
      </c>
      <c r="CO28" s="66" t="str">
        <f>IF(ジュニアＤ女Ｄ!$B$90="","",ジュニアＤ女Ｄ!$B$90)</f>
        <v/>
      </c>
      <c r="CP28" s="66" t="str">
        <f>IF(ジュニアＤ女Ｄ!$C$89="","",ジュニアＤ女Ｄ!$C$89)</f>
        <v/>
      </c>
      <c r="CQ28" s="66" t="str">
        <f>IF(ジュニアＤ女Ｄ!$C$90="","",ジュニアＤ女Ｄ!$C$90)</f>
        <v/>
      </c>
      <c r="CR28" s="66" t="str">
        <f>IF(ジュニアＤ女Ｄ!$D$89="","",ジュニアＤ女Ｄ!$D$89)</f>
        <v/>
      </c>
      <c r="CS28" s="66" t="str">
        <f>IF(ジュニアＤ女Ｄ!$D$90="","",ジュニアＤ女Ｄ!$D$90)</f>
        <v/>
      </c>
      <c r="CT28" s="120" t="str">
        <f>IF(ジュニアＤ女Ｄ!$E$89="","",ジュニアＤ女Ｄ!$E$89)</f>
        <v>…</v>
      </c>
      <c r="CU28" s="120" t="str">
        <f>IF(ジュニアＤ女Ｄ!$E$90="","",ジュニアＤ女Ｄ!$E$90)</f>
        <v>…</v>
      </c>
      <c r="CV28" s="66" t="str">
        <f>IF(ジュニアＤ女Ｄ!$F$89="","",ジュニアＤ女Ｄ!$F$89)</f>
        <v/>
      </c>
      <c r="CW28" s="129">
        <v>25</v>
      </c>
      <c r="CX28" s="131" t="str">
        <f>IF(一般混合Ｄ!$B$90="","",一般混合Ｄ!$B$90)</f>
        <v/>
      </c>
      <c r="CY28" s="131" t="str">
        <f>IF(一般混合Ｄ!$B$90="","",一般混合Ｄ!$B$90)</f>
        <v/>
      </c>
      <c r="CZ28" s="131" t="str">
        <f>IF(一般混合Ｄ!$C$89="","",一般混合Ｄ!$C$89)</f>
        <v/>
      </c>
      <c r="DA28" s="131" t="str">
        <f>IF(一般混合Ｄ!$C$90="","",一般混合Ｄ!$C$90)</f>
        <v/>
      </c>
      <c r="DB28" s="131" t="str">
        <f>IF(一般混合Ｄ!$D$89="","",一般混合Ｄ!$D$89)</f>
        <v/>
      </c>
      <c r="DC28" s="131" t="str">
        <f>IF(一般混合Ｄ!$D$90="","",一般混合Ｄ!$D$90)</f>
        <v/>
      </c>
      <c r="DD28" s="132" t="str">
        <f>IF(一般混合Ｄ!$E$89="","",一般混合Ｄ!$E$89)</f>
        <v>…</v>
      </c>
      <c r="DE28" s="132" t="str">
        <f>IF(一般混合Ｄ!$E$90="","",一般混合Ｄ!$E$90)</f>
        <v>…</v>
      </c>
      <c r="DF28" s="131" t="str">
        <f>IF(一般混合Ｄ!$F$89="","",一般混合Ｄ!$F$89)</f>
        <v/>
      </c>
    </row>
    <row r="29" spans="1:110" ht="18.75" x14ac:dyDescent="0.15">
      <c r="A29" s="123">
        <v>26</v>
      </c>
      <c r="B29" s="124" t="str">
        <f>IF(一般男Ｄ!$B$91="","",一般男Ｄ!$B$91)</f>
        <v/>
      </c>
      <c r="C29" s="124" t="str">
        <f>IF(一般男Ｄ!$B$92="","",一般男Ｄ!$B$92)</f>
        <v/>
      </c>
      <c r="D29" s="124" t="str">
        <f>IF(一般男Ｄ!$C$91="","",一般男Ｄ!$C$91)</f>
        <v/>
      </c>
      <c r="E29" s="124" t="s">
        <v>162</v>
      </c>
      <c r="F29" s="124" t="str">
        <f>IF(一般男Ｄ!$D$91="","",一般男Ｄ!$D$91)</f>
        <v/>
      </c>
      <c r="G29" s="124" t="str">
        <f>IF(一般男Ｄ!$D$92="","",一般男Ｄ!$D$92)</f>
        <v/>
      </c>
      <c r="H29" s="125" t="str">
        <f>IF(一般男Ｄ!$E$91="","",一般男Ｄ!$E$91)</f>
        <v>…</v>
      </c>
      <c r="I29" s="125" t="str">
        <f>IF(一般男Ｄ!$E$92="","",一般男Ｄ!$E$92)</f>
        <v>…</v>
      </c>
      <c r="J29" s="124" t="str">
        <f>IF(一般男Ｄ!$F$91="","",一般男Ｄ!$F$91)</f>
        <v/>
      </c>
      <c r="K29" s="69">
        <v>26</v>
      </c>
      <c r="L29" s="70" t="str">
        <f>IF(ジュニアＡ男Ｄ!$B$91="","",ジュニアＡ男Ｄ!$B$91)</f>
        <v/>
      </c>
      <c r="M29" s="70" t="str">
        <f>IF(ジュニアＡ男Ｄ!$B$92="","",ジュニアＡ男Ｄ!$B$92)</f>
        <v/>
      </c>
      <c r="N29" s="70" t="str">
        <f>IF(ジュニアＡ男Ｄ!$C$91="","",ジュニアＡ男Ｄ!$C$91)</f>
        <v/>
      </c>
      <c r="O29" s="70" t="str">
        <f>IF(ジュニアＡ男Ｄ!$C$92="","",ジュニアＡ男Ｄ!$C$92)</f>
        <v/>
      </c>
      <c r="P29" s="70" t="str">
        <f>IF(ジュニアＡ男Ｄ!$D$91="","",ジュニアＡ男Ｄ!$D$91)</f>
        <v/>
      </c>
      <c r="Q29" s="70" t="str">
        <f>IF(ジュニアＡ男Ｄ!$D$92="","",ジュニアＡ男Ｄ!$D$92)</f>
        <v/>
      </c>
      <c r="R29" s="118" t="str">
        <f>IF(ジュニアＡ男Ｄ!$E$91="","",ジュニアＡ男Ｄ!$E$91)</f>
        <v>…</v>
      </c>
      <c r="S29" s="118" t="str">
        <f>IF(ジュニアＡ男Ｄ!$E$92="","",ジュニアＡ男Ｄ!$E$92)</f>
        <v>…</v>
      </c>
      <c r="T29" s="70" t="str">
        <f>IF(ジュニアＡ男Ｄ!$F$91="","",ジュニアＡ男Ｄ!$F$91)</f>
        <v/>
      </c>
      <c r="U29" s="67">
        <v>26</v>
      </c>
      <c r="V29" s="68" t="str">
        <f>IF(ジュニアＢ男Ｄ!$B$91="","",ジュニアＢ男Ｄ!$B$91)</f>
        <v/>
      </c>
      <c r="W29" s="68" t="str">
        <f>IF(ジュニアＢ男Ｄ!$B$92="","",ジュニアＢ男Ｄ!$B$92)</f>
        <v/>
      </c>
      <c r="X29" s="68" t="str">
        <f>IF(ジュニアＢ男Ｄ!$C$91="","",ジュニアＢ男Ｄ!$C$91)</f>
        <v/>
      </c>
      <c r="Y29" s="68" t="str">
        <f>IF(ジュニアＢ男Ｄ!$C$92="","",ジュニアＢ男Ｄ!$C$92)</f>
        <v/>
      </c>
      <c r="Z29" s="68" t="str">
        <f>IF(ジュニアＢ男Ｄ!$D$91="","",ジュニアＢ男Ｄ!$D$91)</f>
        <v/>
      </c>
      <c r="AA29" s="68" t="str">
        <f>IF(ジュニアＢ男Ｄ!$D$92="","",ジュニアＢ男Ｄ!$D$92)</f>
        <v/>
      </c>
      <c r="AB29" s="119" t="str">
        <f>IF(ジュニアＢ男Ｄ!$E$91="","",ジュニアＢ男Ｄ!$E$91)</f>
        <v>…</v>
      </c>
      <c r="AC29" s="119" t="str">
        <f>IF(ジュニアＢ男Ｄ!$E$92="","",ジュニアＢ男Ｄ!$E$92)</f>
        <v>…</v>
      </c>
      <c r="AD29" s="68" t="str">
        <f>IF(ジュニアＢ男Ｄ!$F$91="","",ジュニアＢ男Ｄ!$F$91)</f>
        <v/>
      </c>
      <c r="AE29" s="65">
        <v>26</v>
      </c>
      <c r="AF29" s="66" t="str">
        <f>IF(ジュニアＣ男Ｄ!$B$91="","",ジュニアＣ男Ｄ!$B$91)</f>
        <v/>
      </c>
      <c r="AG29" s="66" t="str">
        <f>IF(ジュニアＣ男Ｄ!$B$92="","",ジュニアＣ男Ｄ!$B$92)</f>
        <v/>
      </c>
      <c r="AH29" s="66" t="str">
        <f>IF(ジュニアＣ男Ｄ!$C$91="","",ジュニアＣ男Ｄ!$C$91)</f>
        <v/>
      </c>
      <c r="AI29" s="66" t="str">
        <f>IF(ジュニアＣ男Ｄ!$C$92="","",ジュニアＣ男Ｄ!$C$92)</f>
        <v/>
      </c>
      <c r="AJ29" s="66" t="str">
        <f>IF(ジュニアＣ男Ｄ!$D$91="","",ジュニアＣ男Ｄ!$D$91)</f>
        <v/>
      </c>
      <c r="AK29" s="66" t="str">
        <f>IF(ジュニアＣ男Ｄ!$D$92="","",ジュニアＣ男Ｄ!$D$92)</f>
        <v/>
      </c>
      <c r="AL29" s="120" t="str">
        <f>IF(ジュニアＣ男Ｄ!$E$91="","",ジュニアＣ男Ｄ!$E$91)</f>
        <v>…</v>
      </c>
      <c r="AM29" s="120" t="str">
        <f>IF(ジュニアＣ男Ｄ!$E$92="","",ジュニアＣ男Ｄ!$E$92)</f>
        <v>…</v>
      </c>
      <c r="AN29" s="66" t="str">
        <f>IF(ジュニアＣ男Ｄ!$F$91="","",ジュニアＣ男Ｄ!$F$91)</f>
        <v/>
      </c>
      <c r="AO29" s="63">
        <v>26</v>
      </c>
      <c r="AP29" s="64" t="str">
        <f>IF(ジュニアＤ男Ｄ!$B$91="","",ジュニアＤ男Ｄ!$B$91)</f>
        <v/>
      </c>
      <c r="AQ29" s="64" t="str">
        <f>IF(ジュニアＤ男Ｄ!$B$92="","",ジュニアＤ男Ｄ!$B$92)</f>
        <v/>
      </c>
      <c r="AR29" s="64" t="str">
        <f>IF(ジュニアＤ男Ｄ!$C$91="","",ジュニアＤ男Ｄ!$C$91)</f>
        <v/>
      </c>
      <c r="AS29" s="64" t="str">
        <f>IF(ジュニアＤ男Ｄ!$C$92="","",ジュニアＤ男Ｄ!$C$92)</f>
        <v/>
      </c>
      <c r="AT29" s="64" t="str">
        <f>IF(ジュニアＤ男Ｄ!$D$91="","",ジュニアＤ男Ｄ!$D$91)</f>
        <v/>
      </c>
      <c r="AU29" s="64" t="str">
        <f>IF(ジュニアＤ男Ｄ!$D$92="","",ジュニアＤ男Ｄ!$D$92)</f>
        <v/>
      </c>
      <c r="AV29" s="121" t="str">
        <f>IF(ジュニアＤ男Ｄ!$E$91="","",ジュニアＤ男Ｄ!$E$91)</f>
        <v>…</v>
      </c>
      <c r="AW29" s="121" t="str">
        <f>IF(ジュニアＤ男Ｄ!$E$92="","",ジュニアＤ男Ｄ!$E$92)</f>
        <v>…</v>
      </c>
      <c r="AX29" s="64" t="str">
        <f>IF(ジュニアＤ男Ｄ!$F$91="","",ジュニアＤ男Ｄ!$F$91)</f>
        <v/>
      </c>
      <c r="AY29" s="157">
        <v>26</v>
      </c>
      <c r="AZ29" s="159" t="str">
        <f>IF(一般男Ｄ!$B$91="","",一般男Ｄ!$B$91)</f>
        <v/>
      </c>
      <c r="BA29" s="159" t="str">
        <f>IF(一般男Ｄ!$B$92="","",一般男Ｄ!$B$92)</f>
        <v/>
      </c>
      <c r="BB29" s="159" t="str">
        <f>IF(一般男Ｄ!$C$91="","",一般男Ｄ!$C$91)</f>
        <v/>
      </c>
      <c r="BC29" s="159" t="str">
        <f>IF(一般男Ｄ!$C$92="","",一般男Ｄ!$C$92)</f>
        <v/>
      </c>
      <c r="BD29" s="159" t="str">
        <f>IF(一般男Ｄ!$D$91="","",一般男Ｄ!$D$91)</f>
        <v/>
      </c>
      <c r="BE29" s="159" t="str">
        <f>IF(一般男Ｄ!$D$92="","",一般男Ｄ!$D$92)</f>
        <v/>
      </c>
      <c r="BF29" s="160" t="str">
        <f>IF(一般男Ｄ!$E$91="","",一般男Ｄ!$E$91)</f>
        <v>…</v>
      </c>
      <c r="BG29" s="160" t="str">
        <f>IF(一般男Ｄ!$E$92="","",一般男Ｄ!$E$92)</f>
        <v>…</v>
      </c>
      <c r="BH29" s="159" t="str">
        <f>IF(一般男Ｄ!$F$91="","",一般男Ｄ!$F$91)</f>
        <v/>
      </c>
      <c r="BI29" s="126">
        <v>26</v>
      </c>
      <c r="BJ29" s="127" t="str">
        <f>IF(ジュニアＡ男Ｄ!$B$91="","",ジュニアＡ男Ｄ!$B$91)</f>
        <v/>
      </c>
      <c r="BK29" s="127" t="str">
        <f>IF(ジュニアＡ男Ｄ!$B$92="","",ジュニアＡ男Ｄ!$B$92)</f>
        <v/>
      </c>
      <c r="BL29" s="127" t="str">
        <f>IF(ジュニアＡ男Ｄ!$C$91="","",ジュニアＡ男Ｄ!$C$91)</f>
        <v/>
      </c>
      <c r="BM29" s="127" t="str">
        <f>IF(ジュニアＡ男Ｄ!$C$92="","",ジュニアＡ男Ｄ!$C$92)</f>
        <v/>
      </c>
      <c r="BN29" s="127" t="str">
        <f>IF(ジュニアＡ男Ｄ!$D$91="","",ジュニアＡ男Ｄ!$D$91)</f>
        <v/>
      </c>
      <c r="BO29" s="127" t="str">
        <f>IF(ジュニアＡ男Ｄ!$D$92="","",ジュニアＡ男Ｄ!$D$92)</f>
        <v/>
      </c>
      <c r="BP29" s="128" t="str">
        <f>IF(ジュニアＡ男Ｄ!$E$91="","",ジュニアＡ男Ｄ!$E$91)</f>
        <v>…</v>
      </c>
      <c r="BQ29" s="128" t="str">
        <f>IF(ジュニアＡ男Ｄ!$E$92="","",ジュニアＡ男Ｄ!$E$92)</f>
        <v>…</v>
      </c>
      <c r="BR29" s="127" t="str">
        <f>IF(ジュニアＡ男Ｄ!$F$91="","",ジュニアＡ男Ｄ!$F$91)</f>
        <v/>
      </c>
      <c r="BS29" s="69">
        <v>26</v>
      </c>
      <c r="BT29" s="70" t="str">
        <f>IF(ジュニアＢ女Ｄ!$B$91="","",ジュニアＢ女Ｄ!$B$91)</f>
        <v/>
      </c>
      <c r="BU29" s="70" t="str">
        <f>IF(ジュニアＢ女Ｄ!$B$92="","",ジュニアＢ女Ｄ!$B$92)</f>
        <v/>
      </c>
      <c r="BV29" s="70" t="str">
        <f>IF(ジュニアＢ女Ｄ!$C$91="","",ジュニアＢ女Ｄ!$C$91)</f>
        <v/>
      </c>
      <c r="BW29" s="70" t="str">
        <f>IF(ジュニアＢ女Ｄ!$C$92="","",ジュニアＢ女Ｄ!$C$92)</f>
        <v/>
      </c>
      <c r="BX29" s="70" t="str">
        <f>IF(ジュニアＢ女Ｄ!$D$91="","",ジュニアＢ女Ｄ!$D$91)</f>
        <v/>
      </c>
      <c r="BY29" s="70" t="str">
        <f>IF(ジュニアＢ女Ｄ!$D$92="","",ジュニアＢ女Ｄ!$D$92)</f>
        <v/>
      </c>
      <c r="BZ29" s="118" t="str">
        <f>IF(ジュニアＢ女Ｄ!$E$91="","",ジュニアＢ女Ｄ!$E$91)</f>
        <v>…</v>
      </c>
      <c r="CA29" s="118" t="str">
        <f>IF(ジュニアＢ女Ｄ!$E$92="","",ジュニアＢ女Ｄ!$E$92)</f>
        <v>…</v>
      </c>
      <c r="CB29" s="70" t="str">
        <f>IF(ジュニアＢ女Ｄ!$F$91="","",ジュニアＢ女Ｄ!$F$91)</f>
        <v/>
      </c>
      <c r="CC29" s="67">
        <v>26</v>
      </c>
      <c r="CD29" s="68" t="str">
        <f>IF(ジュニアＣ女Ｄ!$B$91="","",ジュニアＣ女Ｄ!$B$91)</f>
        <v/>
      </c>
      <c r="CE29" s="68" t="str">
        <f>IF(ジュニアＣ女Ｄ!$B$92="","",ジュニアＣ女Ｄ!$B$92)</f>
        <v/>
      </c>
      <c r="CF29" s="68" t="str">
        <f>IF(ジュニアＣ女Ｄ!$C$91="","",ジュニアＣ女Ｄ!$C$91)</f>
        <v/>
      </c>
      <c r="CG29" s="68" t="str">
        <f>IF(ジュニアＣ女Ｄ!$C$92="","",ジュニアＣ女Ｄ!$C$92)</f>
        <v/>
      </c>
      <c r="CH29" s="68" t="str">
        <f>IF(ジュニアＣ女Ｄ!$D$91="","",ジュニアＣ女Ｄ!$D$91)</f>
        <v/>
      </c>
      <c r="CI29" s="68" t="str">
        <f>IF(ジュニアＣ女Ｄ!$D$92="","",ジュニアＣ女Ｄ!$D$92)</f>
        <v/>
      </c>
      <c r="CJ29" s="119" t="str">
        <f>IF(ジュニアＣ女Ｄ!$E$91="","",ジュニアＣ女Ｄ!$E$91)</f>
        <v>…</v>
      </c>
      <c r="CK29" s="119" t="str">
        <f>IF(ジュニアＣ女Ｄ!$E$92="","",ジュニアＣ女Ｄ!$E$92)</f>
        <v>…</v>
      </c>
      <c r="CL29" s="68" t="str">
        <f>IF(ジュニアＣ女Ｄ!$F$91="","",ジュニアＣ女Ｄ!$F$91)</f>
        <v/>
      </c>
      <c r="CM29" s="65">
        <v>26</v>
      </c>
      <c r="CN29" s="66" t="str">
        <f>IF(ジュニアＤ女Ｄ!$B$91="","",ジュニアＤ女Ｄ!$B$91)</f>
        <v/>
      </c>
      <c r="CO29" s="66" t="str">
        <f>IF(ジュニアＤ女Ｄ!$B$92="","",ジュニアＤ女Ｄ!$B$92)</f>
        <v/>
      </c>
      <c r="CP29" s="66" t="str">
        <f>IF(ジュニアＤ女Ｄ!$C$91="","",ジュニアＤ女Ｄ!$C$91)</f>
        <v/>
      </c>
      <c r="CQ29" s="66" t="str">
        <f>IF(ジュニアＤ女Ｄ!$C$92="","",ジュニアＤ女Ｄ!$C$92)</f>
        <v/>
      </c>
      <c r="CR29" s="66" t="str">
        <f>IF(ジュニアＤ女Ｄ!$D$91="","",ジュニアＤ女Ｄ!$D$91)</f>
        <v/>
      </c>
      <c r="CS29" s="66" t="str">
        <f>IF(ジュニアＤ女Ｄ!$D$92="","",ジュニアＤ女Ｄ!$D$92)</f>
        <v/>
      </c>
      <c r="CT29" s="120" t="str">
        <f>IF(ジュニアＤ女Ｄ!$E$91="","",ジュニアＤ女Ｄ!$E$91)</f>
        <v>…</v>
      </c>
      <c r="CU29" s="120" t="str">
        <f>IF(ジュニアＤ女Ｄ!$E$92="","",ジュニアＤ女Ｄ!$E$92)</f>
        <v>…</v>
      </c>
      <c r="CV29" s="66" t="str">
        <f>IF(ジュニアＤ女Ｄ!$F$91="","",ジュニアＤ女Ｄ!$F$91)</f>
        <v/>
      </c>
      <c r="CW29" s="129">
        <v>26</v>
      </c>
      <c r="CX29" s="131" t="str">
        <f>IF(一般混合Ｄ!$B$92="","",一般混合Ｄ!$B$92)</f>
        <v/>
      </c>
      <c r="CY29" s="131" t="str">
        <f>IF(一般混合Ｄ!$B$92="","",一般混合Ｄ!$B$92)</f>
        <v/>
      </c>
      <c r="CZ29" s="131" t="str">
        <f>IF(一般混合Ｄ!$C$91="","",一般混合Ｄ!$C$91)</f>
        <v/>
      </c>
      <c r="DA29" s="131" t="str">
        <f>IF(一般混合Ｄ!$C$92="","",一般混合Ｄ!$C$92)</f>
        <v/>
      </c>
      <c r="DB29" s="131" t="str">
        <f>IF(一般混合Ｄ!$D$91="","",一般混合Ｄ!$D$91)</f>
        <v/>
      </c>
      <c r="DC29" s="131" t="str">
        <f>IF(一般混合Ｄ!$D$92="","",一般混合Ｄ!$D$92)</f>
        <v/>
      </c>
      <c r="DD29" s="132" t="str">
        <f>IF(一般混合Ｄ!$E$91="","",一般混合Ｄ!$E$91)</f>
        <v>…</v>
      </c>
      <c r="DE29" s="132" t="str">
        <f>IF(一般混合Ｄ!$E$92="","",一般混合Ｄ!$E$92)</f>
        <v>…</v>
      </c>
      <c r="DF29" s="131" t="str">
        <f>IF(一般混合Ｄ!$F$91="","",一般混合Ｄ!$F$91)</f>
        <v/>
      </c>
    </row>
    <row r="30" spans="1:110" ht="18.75" x14ac:dyDescent="0.15">
      <c r="A30" s="123">
        <v>27</v>
      </c>
      <c r="B30" s="124" t="str">
        <f>IF(一般男Ｄ!$B$93="","",一般男Ｄ!$B$93)</f>
        <v/>
      </c>
      <c r="C30" s="124" t="str">
        <f>IF(一般男Ｄ!$B$94="","",一般男Ｄ!$B$94)</f>
        <v/>
      </c>
      <c r="D30" s="124" t="str">
        <f>IF(一般男Ｄ!$C$93="","",一般男Ｄ!$C$93)</f>
        <v/>
      </c>
      <c r="E30" s="124" t="s">
        <v>162</v>
      </c>
      <c r="F30" s="124" t="str">
        <f>IF(一般男Ｄ!$D$93="","",一般男Ｄ!$D$93)</f>
        <v/>
      </c>
      <c r="G30" s="124" t="str">
        <f>IF(一般男Ｄ!$D$94="","",一般男Ｄ!$D$94)</f>
        <v/>
      </c>
      <c r="H30" s="125" t="str">
        <f>IF(一般男Ｄ!$E$93="","",一般男Ｄ!$E$93)</f>
        <v>…</v>
      </c>
      <c r="I30" s="125" t="str">
        <f>IF(一般男Ｄ!$E$94="","",一般男Ｄ!$E$94)</f>
        <v>…</v>
      </c>
      <c r="J30" s="124" t="str">
        <f>IF(一般男Ｄ!$F$93="","",一般男Ｄ!$F$93)</f>
        <v/>
      </c>
      <c r="K30" s="69">
        <v>27</v>
      </c>
      <c r="L30" s="70" t="str">
        <f>IF(ジュニアＡ男Ｄ!$B$93="","",ジュニアＡ男Ｄ!$B$93)</f>
        <v/>
      </c>
      <c r="M30" s="70" t="str">
        <f>IF(ジュニアＡ男Ｄ!$B$94="","",ジュニアＡ男Ｄ!$B$94)</f>
        <v/>
      </c>
      <c r="N30" s="70" t="str">
        <f>IF(ジュニアＡ男Ｄ!$C$93="","",ジュニアＡ男Ｄ!$C$93)</f>
        <v/>
      </c>
      <c r="O30" s="70" t="str">
        <f>IF(ジュニアＡ男Ｄ!$C$94="","",ジュニアＡ男Ｄ!$C$94)</f>
        <v/>
      </c>
      <c r="P30" s="70" t="str">
        <f>IF(ジュニアＡ男Ｄ!$D$93="","",ジュニアＡ男Ｄ!$D$93)</f>
        <v/>
      </c>
      <c r="Q30" s="70" t="str">
        <f>IF(ジュニアＡ男Ｄ!$D$94="","",ジュニアＡ男Ｄ!$D$94)</f>
        <v/>
      </c>
      <c r="R30" s="118" t="str">
        <f>IF(ジュニアＡ男Ｄ!$E$93="","",ジュニアＡ男Ｄ!$E$93)</f>
        <v>…</v>
      </c>
      <c r="S30" s="118" t="str">
        <f>IF(ジュニアＡ男Ｄ!$E$94="","",ジュニアＡ男Ｄ!$E$94)</f>
        <v>…</v>
      </c>
      <c r="T30" s="70" t="str">
        <f>IF(ジュニアＡ男Ｄ!$F$93="","",ジュニアＡ男Ｄ!$F$93)</f>
        <v/>
      </c>
      <c r="U30" s="67">
        <v>27</v>
      </c>
      <c r="V30" s="68" t="str">
        <f>IF(ジュニアＢ男Ｄ!$B$93="","",ジュニアＢ男Ｄ!$B$93)</f>
        <v/>
      </c>
      <c r="W30" s="68" t="str">
        <f>IF(ジュニアＢ男Ｄ!$B$94="","",ジュニアＢ男Ｄ!$B$94)</f>
        <v/>
      </c>
      <c r="X30" s="68" t="str">
        <f>IF(ジュニアＢ男Ｄ!$C$93="","",ジュニアＢ男Ｄ!$C$93)</f>
        <v/>
      </c>
      <c r="Y30" s="68" t="str">
        <f>IF(ジュニアＢ男Ｄ!$C$94="","",ジュニアＢ男Ｄ!$C$94)</f>
        <v/>
      </c>
      <c r="Z30" s="68" t="str">
        <f>IF(ジュニアＢ男Ｄ!$D$93="","",ジュニアＢ男Ｄ!$D$93)</f>
        <v/>
      </c>
      <c r="AA30" s="68" t="str">
        <f>IF(ジュニアＢ男Ｄ!$D$94="","",ジュニアＢ男Ｄ!$D$94)</f>
        <v/>
      </c>
      <c r="AB30" s="119" t="str">
        <f>IF(ジュニアＢ男Ｄ!$E$93="","",ジュニアＢ男Ｄ!$E$93)</f>
        <v>…</v>
      </c>
      <c r="AC30" s="119" t="str">
        <f>IF(ジュニアＢ男Ｄ!$E$94="","",ジュニアＢ男Ｄ!$E$94)</f>
        <v>…</v>
      </c>
      <c r="AD30" s="68" t="str">
        <f>IF(ジュニアＢ男Ｄ!$F$93="","",ジュニアＢ男Ｄ!$F$93)</f>
        <v/>
      </c>
      <c r="AE30" s="65">
        <v>27</v>
      </c>
      <c r="AF30" s="66" t="str">
        <f>IF(ジュニアＣ男Ｄ!$B$93="","",ジュニアＣ男Ｄ!$B$93)</f>
        <v/>
      </c>
      <c r="AG30" s="66" t="str">
        <f>IF(ジュニアＣ男Ｄ!$B$94="","",ジュニアＣ男Ｄ!$B$94)</f>
        <v/>
      </c>
      <c r="AH30" s="66" t="str">
        <f>IF(ジュニアＣ男Ｄ!$C$93="","",ジュニアＣ男Ｄ!$C$93)</f>
        <v/>
      </c>
      <c r="AI30" s="66" t="str">
        <f>IF(ジュニアＣ男Ｄ!$C$94="","",ジュニアＣ男Ｄ!$C$94)</f>
        <v/>
      </c>
      <c r="AJ30" s="66" t="str">
        <f>IF(ジュニアＣ男Ｄ!$D$93="","",ジュニアＣ男Ｄ!$D$93)</f>
        <v/>
      </c>
      <c r="AK30" s="66" t="str">
        <f>IF(ジュニアＣ男Ｄ!$D$94="","",ジュニアＣ男Ｄ!$D$94)</f>
        <v/>
      </c>
      <c r="AL30" s="120" t="str">
        <f>IF(ジュニアＣ男Ｄ!$E$93="","",ジュニアＣ男Ｄ!$E$93)</f>
        <v>…</v>
      </c>
      <c r="AM30" s="120" t="str">
        <f>IF(ジュニアＣ男Ｄ!$E$94="","",ジュニアＣ男Ｄ!$E$94)</f>
        <v>…</v>
      </c>
      <c r="AN30" s="66" t="str">
        <f>IF(ジュニアＣ男Ｄ!$F$93="","",ジュニアＣ男Ｄ!$F$93)</f>
        <v/>
      </c>
      <c r="AO30" s="63">
        <v>27</v>
      </c>
      <c r="AP30" s="64" t="str">
        <f>IF(ジュニアＤ男Ｄ!$B$93="","",ジュニアＤ男Ｄ!$B$93)</f>
        <v/>
      </c>
      <c r="AQ30" s="64" t="str">
        <f>IF(ジュニアＤ男Ｄ!$B$94="","",ジュニアＤ男Ｄ!$B$94)</f>
        <v/>
      </c>
      <c r="AR30" s="64" t="str">
        <f>IF(ジュニアＤ男Ｄ!$C$93="","",ジュニアＤ男Ｄ!$C$93)</f>
        <v/>
      </c>
      <c r="AS30" s="64" t="str">
        <f>IF(ジュニアＤ男Ｄ!$C$94="","",ジュニアＤ男Ｄ!$C$94)</f>
        <v/>
      </c>
      <c r="AT30" s="64" t="str">
        <f>IF(ジュニアＤ男Ｄ!$D$93="","",ジュニアＤ男Ｄ!$D$93)</f>
        <v/>
      </c>
      <c r="AU30" s="64" t="str">
        <f>IF(ジュニアＤ男Ｄ!$D$94="","",ジュニアＤ男Ｄ!$D$94)</f>
        <v/>
      </c>
      <c r="AV30" s="121" t="str">
        <f>IF(ジュニアＤ男Ｄ!$E$93="","",ジュニアＤ男Ｄ!$E$93)</f>
        <v>…</v>
      </c>
      <c r="AW30" s="121" t="str">
        <f>IF(ジュニアＤ男Ｄ!$E$94="","",ジュニアＤ男Ｄ!$E$94)</f>
        <v>…</v>
      </c>
      <c r="AX30" s="64" t="str">
        <f>IF(ジュニアＤ男Ｄ!$F$93="","",ジュニアＤ男Ｄ!$F$93)</f>
        <v/>
      </c>
      <c r="AY30" s="157">
        <v>27</v>
      </c>
      <c r="AZ30" s="159" t="str">
        <f>IF(一般男Ｄ!$B$93="","",一般男Ｄ!$B$93)</f>
        <v/>
      </c>
      <c r="BA30" s="159" t="str">
        <f>IF(一般男Ｄ!$B$94="","",一般男Ｄ!$B$94)</f>
        <v/>
      </c>
      <c r="BB30" s="159" t="str">
        <f>IF(一般男Ｄ!$C$93="","",一般男Ｄ!$C$93)</f>
        <v/>
      </c>
      <c r="BC30" s="159" t="str">
        <f>IF(一般男Ｄ!$C$94="","",一般男Ｄ!$C$94)</f>
        <v/>
      </c>
      <c r="BD30" s="159" t="str">
        <f>IF(一般男Ｄ!$D$93="","",一般男Ｄ!$D$93)</f>
        <v/>
      </c>
      <c r="BE30" s="159" t="str">
        <f>IF(一般男Ｄ!$D$94="","",一般男Ｄ!$D$94)</f>
        <v/>
      </c>
      <c r="BF30" s="160" t="str">
        <f>IF(一般男Ｄ!$E$93="","",一般男Ｄ!$E$93)</f>
        <v>…</v>
      </c>
      <c r="BG30" s="160" t="str">
        <f>IF(一般男Ｄ!$E$94="","",一般男Ｄ!$E$94)</f>
        <v>…</v>
      </c>
      <c r="BH30" s="159" t="str">
        <f>IF(一般男Ｄ!$F$93="","",一般男Ｄ!$F$93)</f>
        <v/>
      </c>
      <c r="BI30" s="126">
        <v>27</v>
      </c>
      <c r="BJ30" s="127" t="str">
        <f>IF(ジュニアＡ男Ｄ!$B$93="","",ジュニアＡ男Ｄ!$B$93)</f>
        <v/>
      </c>
      <c r="BK30" s="127" t="str">
        <f>IF(ジュニアＡ男Ｄ!$B$94="","",ジュニアＡ男Ｄ!$B$94)</f>
        <v/>
      </c>
      <c r="BL30" s="127" t="str">
        <f>IF(ジュニアＡ男Ｄ!$C$93="","",ジュニアＡ男Ｄ!$C$93)</f>
        <v/>
      </c>
      <c r="BM30" s="127" t="str">
        <f>IF(ジュニアＡ男Ｄ!$C$94="","",ジュニアＡ男Ｄ!$C$94)</f>
        <v/>
      </c>
      <c r="BN30" s="127" t="str">
        <f>IF(ジュニアＡ男Ｄ!$D$93="","",ジュニアＡ男Ｄ!$D$93)</f>
        <v/>
      </c>
      <c r="BO30" s="127" t="str">
        <f>IF(ジュニアＡ男Ｄ!$D$94="","",ジュニアＡ男Ｄ!$D$94)</f>
        <v/>
      </c>
      <c r="BP30" s="128" t="str">
        <f>IF(ジュニアＡ男Ｄ!$E$93="","",ジュニアＡ男Ｄ!$E$93)</f>
        <v>…</v>
      </c>
      <c r="BQ30" s="128" t="str">
        <f>IF(ジュニアＡ男Ｄ!$E$94="","",ジュニアＡ男Ｄ!$E$94)</f>
        <v>…</v>
      </c>
      <c r="BR30" s="127" t="str">
        <f>IF(ジュニアＡ男Ｄ!$F$93="","",ジュニアＡ男Ｄ!$F$93)</f>
        <v/>
      </c>
      <c r="BS30" s="69">
        <v>27</v>
      </c>
      <c r="BT30" s="70" t="str">
        <f>IF(ジュニアＢ女Ｄ!$B$93="","",ジュニアＢ女Ｄ!$B$93)</f>
        <v/>
      </c>
      <c r="BU30" s="70" t="str">
        <f>IF(ジュニアＢ女Ｄ!$B$94="","",ジュニアＢ女Ｄ!$B$94)</f>
        <v/>
      </c>
      <c r="BV30" s="70" t="str">
        <f>IF(ジュニアＢ女Ｄ!$C$93="","",ジュニアＢ女Ｄ!$C$93)</f>
        <v/>
      </c>
      <c r="BW30" s="70" t="str">
        <f>IF(ジュニアＢ女Ｄ!$C$94="","",ジュニアＢ女Ｄ!$C$94)</f>
        <v/>
      </c>
      <c r="BX30" s="70" t="str">
        <f>IF(ジュニアＢ女Ｄ!$D$93="","",ジュニアＢ女Ｄ!$D$93)</f>
        <v/>
      </c>
      <c r="BY30" s="70" t="str">
        <f>IF(ジュニアＢ女Ｄ!$D$94="","",ジュニアＢ女Ｄ!$D$94)</f>
        <v/>
      </c>
      <c r="BZ30" s="118" t="str">
        <f>IF(ジュニアＢ女Ｄ!$E$93="","",ジュニアＢ女Ｄ!$E$93)</f>
        <v>…</v>
      </c>
      <c r="CA30" s="118" t="str">
        <f>IF(ジュニアＢ女Ｄ!$E$94="","",ジュニアＢ女Ｄ!$E$94)</f>
        <v>…</v>
      </c>
      <c r="CB30" s="70" t="str">
        <f>IF(ジュニアＢ女Ｄ!$F$93="","",ジュニアＢ女Ｄ!$F$93)</f>
        <v/>
      </c>
      <c r="CC30" s="67">
        <v>27</v>
      </c>
      <c r="CD30" s="68" t="str">
        <f>IF(ジュニアＣ女Ｄ!$B$93="","",ジュニアＣ女Ｄ!$B$93)</f>
        <v/>
      </c>
      <c r="CE30" s="68" t="str">
        <f>IF(ジュニアＣ女Ｄ!$B$94="","",ジュニアＣ女Ｄ!$B$94)</f>
        <v/>
      </c>
      <c r="CF30" s="68" t="str">
        <f>IF(ジュニアＣ女Ｄ!$C$93="","",ジュニアＣ女Ｄ!$C$93)</f>
        <v/>
      </c>
      <c r="CG30" s="68" t="str">
        <f>IF(ジュニアＣ女Ｄ!$C$94="","",ジュニアＣ女Ｄ!$C$94)</f>
        <v/>
      </c>
      <c r="CH30" s="68" t="str">
        <f>IF(ジュニアＣ女Ｄ!$D$93="","",ジュニアＣ女Ｄ!$D$93)</f>
        <v/>
      </c>
      <c r="CI30" s="68" t="str">
        <f>IF(ジュニアＣ女Ｄ!$D$94="","",ジュニアＣ女Ｄ!$D$94)</f>
        <v/>
      </c>
      <c r="CJ30" s="119" t="str">
        <f>IF(ジュニアＣ女Ｄ!$E$93="","",ジュニアＣ女Ｄ!$E$93)</f>
        <v>…</v>
      </c>
      <c r="CK30" s="119" t="str">
        <f>IF(ジュニアＣ女Ｄ!$E$94="","",ジュニアＣ女Ｄ!$E$94)</f>
        <v>…</v>
      </c>
      <c r="CL30" s="68" t="str">
        <f>IF(ジュニアＣ女Ｄ!$F$93="","",ジュニアＣ女Ｄ!$F$93)</f>
        <v/>
      </c>
      <c r="CM30" s="65">
        <v>27</v>
      </c>
      <c r="CN30" s="66" t="str">
        <f>IF(ジュニアＤ女Ｄ!$B$93="","",ジュニアＤ女Ｄ!$B$93)</f>
        <v/>
      </c>
      <c r="CO30" s="66" t="str">
        <f>IF(ジュニアＤ女Ｄ!$B$94="","",ジュニアＤ女Ｄ!$B$94)</f>
        <v/>
      </c>
      <c r="CP30" s="66" t="str">
        <f>IF(ジュニアＤ女Ｄ!$C$93="","",ジュニアＤ女Ｄ!$C$93)</f>
        <v/>
      </c>
      <c r="CQ30" s="66" t="str">
        <f>IF(ジュニアＤ女Ｄ!$C$94="","",ジュニアＤ女Ｄ!$C$94)</f>
        <v/>
      </c>
      <c r="CR30" s="66" t="str">
        <f>IF(ジュニアＤ女Ｄ!$D$93="","",ジュニアＤ女Ｄ!$D$93)</f>
        <v/>
      </c>
      <c r="CS30" s="66" t="str">
        <f>IF(ジュニアＤ女Ｄ!$D$94="","",ジュニアＤ女Ｄ!$D$94)</f>
        <v/>
      </c>
      <c r="CT30" s="120" t="str">
        <f>IF(ジュニアＤ女Ｄ!$E$93="","",ジュニアＤ女Ｄ!$E$93)</f>
        <v>…</v>
      </c>
      <c r="CU30" s="120" t="str">
        <f>IF(ジュニアＤ女Ｄ!$E$94="","",ジュニアＤ女Ｄ!$E$94)</f>
        <v>…</v>
      </c>
      <c r="CV30" s="66" t="str">
        <f>IF(ジュニアＤ女Ｄ!$F$93="","",ジュニアＤ女Ｄ!$F$93)</f>
        <v/>
      </c>
      <c r="CW30" s="129">
        <v>27</v>
      </c>
      <c r="CX30" s="131" t="str">
        <f>IF(一般混合Ｄ!$B$94="","",一般混合Ｄ!$B$94)</f>
        <v/>
      </c>
      <c r="CY30" s="131" t="str">
        <f>IF(一般混合Ｄ!$B$94="","",一般混合Ｄ!$B$94)</f>
        <v/>
      </c>
      <c r="CZ30" s="131" t="str">
        <f>IF(一般混合Ｄ!$C$93="","",一般混合Ｄ!$C$93)</f>
        <v/>
      </c>
      <c r="DA30" s="131" t="str">
        <f>IF(一般混合Ｄ!$C$94="","",一般混合Ｄ!$C$94)</f>
        <v/>
      </c>
      <c r="DB30" s="131" t="str">
        <f>IF(一般混合Ｄ!$D$93="","",一般混合Ｄ!$D$93)</f>
        <v/>
      </c>
      <c r="DC30" s="131" t="str">
        <f>IF(一般混合Ｄ!$D$94="","",一般混合Ｄ!$D$94)</f>
        <v/>
      </c>
      <c r="DD30" s="132" t="str">
        <f>IF(一般混合Ｄ!$E$93="","",一般混合Ｄ!$E$93)</f>
        <v>…</v>
      </c>
      <c r="DE30" s="132" t="str">
        <f>IF(一般混合Ｄ!$E$94="","",一般混合Ｄ!$E$94)</f>
        <v>…</v>
      </c>
      <c r="DF30" s="131" t="str">
        <f>IF(一般混合Ｄ!$F$93="","",一般混合Ｄ!$F$93)</f>
        <v/>
      </c>
    </row>
    <row r="31" spans="1:110" ht="18.75" x14ac:dyDescent="0.15">
      <c r="A31" s="123">
        <v>28</v>
      </c>
      <c r="B31" s="124" t="str">
        <f>IF(一般男Ｄ!$B$95="","",一般男Ｄ!$B$95)</f>
        <v/>
      </c>
      <c r="C31" s="124" t="str">
        <f>IF(一般男Ｄ!$B$96="","",一般男Ｄ!$B$96)</f>
        <v/>
      </c>
      <c r="D31" s="124" t="str">
        <f>IF(一般男Ｄ!$C$95="","",一般男Ｄ!$C$95)</f>
        <v/>
      </c>
      <c r="E31" s="124" t="s">
        <v>162</v>
      </c>
      <c r="F31" s="124" t="str">
        <f>IF(一般男Ｄ!$D$95="","",一般男Ｄ!$D$95)</f>
        <v/>
      </c>
      <c r="G31" s="124" t="str">
        <f>IF(一般男Ｄ!$D$96="","",一般男Ｄ!$D$96)</f>
        <v/>
      </c>
      <c r="H31" s="125" t="str">
        <f>IF(一般男Ｄ!$E$95="","",一般男Ｄ!$E$95)</f>
        <v>…</v>
      </c>
      <c r="I31" s="125" t="str">
        <f>IF(一般男Ｄ!$E$96="","",一般男Ｄ!$E$96)</f>
        <v>…</v>
      </c>
      <c r="J31" s="124" t="str">
        <f>IF(一般男Ｄ!$F$95="","",一般男Ｄ!$F$95)</f>
        <v/>
      </c>
      <c r="K31" s="69">
        <v>28</v>
      </c>
      <c r="L31" s="70" t="str">
        <f>IF(ジュニアＡ男Ｄ!$B$95="","",ジュニアＡ男Ｄ!$B$95)</f>
        <v/>
      </c>
      <c r="M31" s="70" t="str">
        <f>IF(ジュニアＡ男Ｄ!$B$96="","",ジュニアＡ男Ｄ!$B$96)</f>
        <v/>
      </c>
      <c r="N31" s="70" t="str">
        <f>IF(ジュニアＡ男Ｄ!$C$95="","",ジュニアＡ男Ｄ!$C$95)</f>
        <v/>
      </c>
      <c r="O31" s="70" t="str">
        <f>IF(ジュニアＡ男Ｄ!$C$96="","",ジュニアＡ男Ｄ!$C$96)</f>
        <v/>
      </c>
      <c r="P31" s="70" t="str">
        <f>IF(ジュニアＡ男Ｄ!$D$95="","",ジュニアＡ男Ｄ!$D$95)</f>
        <v/>
      </c>
      <c r="Q31" s="70" t="str">
        <f>IF(ジュニアＡ男Ｄ!$D$96="","",ジュニアＡ男Ｄ!$D$96)</f>
        <v/>
      </c>
      <c r="R31" s="118" t="str">
        <f>IF(ジュニアＡ男Ｄ!$E$95="","",ジュニアＡ男Ｄ!$E$95)</f>
        <v>…</v>
      </c>
      <c r="S31" s="118" t="str">
        <f>IF(ジュニアＡ男Ｄ!$E$96="","",ジュニアＡ男Ｄ!$E$96)</f>
        <v>…</v>
      </c>
      <c r="T31" s="70" t="str">
        <f>IF(ジュニアＡ男Ｄ!$F$95="","",ジュニアＡ男Ｄ!$F$95)</f>
        <v/>
      </c>
      <c r="U31" s="67">
        <v>28</v>
      </c>
      <c r="V31" s="68" t="str">
        <f>IF(ジュニアＢ男Ｄ!$B$95="","",ジュニアＢ男Ｄ!$B$95)</f>
        <v/>
      </c>
      <c r="W31" s="68" t="str">
        <f>IF(ジュニアＢ男Ｄ!$B$96="","",ジュニアＢ男Ｄ!$B$96)</f>
        <v/>
      </c>
      <c r="X31" s="68" t="str">
        <f>IF(ジュニアＢ男Ｄ!$C$95="","",ジュニアＢ男Ｄ!$C$95)</f>
        <v/>
      </c>
      <c r="Y31" s="68" t="str">
        <f>IF(ジュニアＢ男Ｄ!$C$96="","",ジュニアＢ男Ｄ!$C$96)</f>
        <v/>
      </c>
      <c r="Z31" s="68" t="str">
        <f>IF(ジュニアＢ男Ｄ!$D$95="","",ジュニアＢ男Ｄ!$D$95)</f>
        <v/>
      </c>
      <c r="AA31" s="68" t="str">
        <f>IF(ジュニアＢ男Ｄ!$D$96="","",ジュニアＢ男Ｄ!$D$96)</f>
        <v/>
      </c>
      <c r="AB31" s="119" t="str">
        <f>IF(ジュニアＢ男Ｄ!$E$95="","",ジュニアＢ男Ｄ!$E$95)</f>
        <v>…</v>
      </c>
      <c r="AC31" s="119" t="str">
        <f>IF(ジュニアＢ男Ｄ!$E$96="","",ジュニアＢ男Ｄ!$E$96)</f>
        <v>…</v>
      </c>
      <c r="AD31" s="68" t="str">
        <f>IF(ジュニアＢ男Ｄ!$F$95="","",ジュニアＢ男Ｄ!$F$95)</f>
        <v/>
      </c>
      <c r="AE31" s="65">
        <v>28</v>
      </c>
      <c r="AF31" s="66" t="str">
        <f>IF(ジュニアＣ男Ｄ!$B$95="","",ジュニアＣ男Ｄ!$B$95)</f>
        <v/>
      </c>
      <c r="AG31" s="66" t="str">
        <f>IF(ジュニアＣ男Ｄ!$B$96="","",ジュニアＣ男Ｄ!$B$96)</f>
        <v/>
      </c>
      <c r="AH31" s="66" t="str">
        <f>IF(ジュニアＣ男Ｄ!$C$95="","",ジュニアＣ男Ｄ!$C$95)</f>
        <v/>
      </c>
      <c r="AI31" s="66" t="str">
        <f>IF(ジュニアＣ男Ｄ!$C$96="","",ジュニアＣ男Ｄ!$C$96)</f>
        <v/>
      </c>
      <c r="AJ31" s="66" t="str">
        <f>IF(ジュニアＣ男Ｄ!$D$95="","",ジュニアＣ男Ｄ!$D$95)</f>
        <v/>
      </c>
      <c r="AK31" s="66" t="str">
        <f>IF(ジュニアＣ男Ｄ!$D$96="","",ジュニアＣ男Ｄ!$D$96)</f>
        <v/>
      </c>
      <c r="AL31" s="120" t="str">
        <f>IF(ジュニアＣ男Ｄ!$E$95="","",ジュニアＣ男Ｄ!$E$95)</f>
        <v>…</v>
      </c>
      <c r="AM31" s="120" t="str">
        <f>IF(ジュニアＣ男Ｄ!$E$96="","",ジュニアＣ男Ｄ!$E$96)</f>
        <v>…</v>
      </c>
      <c r="AN31" s="66" t="str">
        <f>IF(ジュニアＣ男Ｄ!$F$95="","",ジュニアＣ男Ｄ!$F$95)</f>
        <v/>
      </c>
      <c r="AO31" s="63">
        <v>28</v>
      </c>
      <c r="AP31" s="64" t="str">
        <f>IF(ジュニアＤ男Ｄ!$B$95="","",ジュニアＤ男Ｄ!$B$95)</f>
        <v/>
      </c>
      <c r="AQ31" s="64" t="str">
        <f>IF(ジュニアＤ男Ｄ!$B$96="","",ジュニアＤ男Ｄ!$B$96)</f>
        <v/>
      </c>
      <c r="AR31" s="64" t="str">
        <f>IF(ジュニアＤ男Ｄ!$C$95="","",ジュニアＤ男Ｄ!$C$95)</f>
        <v/>
      </c>
      <c r="AS31" s="64" t="str">
        <f>IF(ジュニアＤ男Ｄ!$C$96="","",ジュニアＤ男Ｄ!$C$96)</f>
        <v/>
      </c>
      <c r="AT31" s="64" t="str">
        <f>IF(ジュニアＤ男Ｄ!$D$95="","",ジュニアＤ男Ｄ!$D$95)</f>
        <v/>
      </c>
      <c r="AU31" s="64" t="str">
        <f>IF(ジュニアＤ男Ｄ!$D$96="","",ジュニアＤ男Ｄ!$D$96)</f>
        <v/>
      </c>
      <c r="AV31" s="121" t="str">
        <f>IF(ジュニアＤ男Ｄ!$E$95="","",ジュニアＤ男Ｄ!$E$95)</f>
        <v>…</v>
      </c>
      <c r="AW31" s="121" t="str">
        <f>IF(ジュニアＤ男Ｄ!$E$96="","",ジュニアＤ男Ｄ!$E$96)</f>
        <v>…</v>
      </c>
      <c r="AX31" s="64" t="str">
        <f>IF(ジュニアＤ男Ｄ!$F$95="","",ジュニアＤ男Ｄ!$F$95)</f>
        <v/>
      </c>
      <c r="AY31" s="157">
        <v>28</v>
      </c>
      <c r="AZ31" s="159" t="str">
        <f>IF(一般男Ｄ!$B$95="","",一般男Ｄ!$B$95)</f>
        <v/>
      </c>
      <c r="BA31" s="159" t="str">
        <f>IF(一般男Ｄ!$B$96="","",一般男Ｄ!$B$96)</f>
        <v/>
      </c>
      <c r="BB31" s="159" t="str">
        <f>IF(一般男Ｄ!$C$95="","",一般男Ｄ!$C$95)</f>
        <v/>
      </c>
      <c r="BC31" s="159" t="str">
        <f>IF(一般男Ｄ!$C$96="","",一般男Ｄ!$C$96)</f>
        <v/>
      </c>
      <c r="BD31" s="159" t="str">
        <f>IF(一般男Ｄ!$D$95="","",一般男Ｄ!$D$95)</f>
        <v/>
      </c>
      <c r="BE31" s="159" t="str">
        <f>IF(一般男Ｄ!$D$96="","",一般男Ｄ!$D$96)</f>
        <v/>
      </c>
      <c r="BF31" s="160" t="str">
        <f>IF(一般男Ｄ!$E$95="","",一般男Ｄ!$E$95)</f>
        <v>…</v>
      </c>
      <c r="BG31" s="160" t="str">
        <f>IF(一般男Ｄ!$E$96="","",一般男Ｄ!$E$96)</f>
        <v>…</v>
      </c>
      <c r="BH31" s="159" t="str">
        <f>IF(一般男Ｄ!$F$95="","",一般男Ｄ!$F$95)</f>
        <v/>
      </c>
      <c r="BI31" s="126">
        <v>28</v>
      </c>
      <c r="BJ31" s="127" t="str">
        <f>IF(ジュニアＡ男Ｄ!$B$95="","",ジュニアＡ男Ｄ!$B$95)</f>
        <v/>
      </c>
      <c r="BK31" s="127" t="str">
        <f>IF(ジュニアＡ男Ｄ!$B$96="","",ジュニアＡ男Ｄ!$B$96)</f>
        <v/>
      </c>
      <c r="BL31" s="127" t="str">
        <f>IF(ジュニアＡ男Ｄ!$C$95="","",ジュニアＡ男Ｄ!$C$95)</f>
        <v/>
      </c>
      <c r="BM31" s="127" t="str">
        <f>IF(ジュニアＡ男Ｄ!$C$96="","",ジュニアＡ男Ｄ!$C$96)</f>
        <v/>
      </c>
      <c r="BN31" s="127" t="str">
        <f>IF(ジュニアＡ男Ｄ!$D$95="","",ジュニアＡ男Ｄ!$D$95)</f>
        <v/>
      </c>
      <c r="BO31" s="127" t="str">
        <f>IF(ジュニアＡ男Ｄ!$D$96="","",ジュニアＡ男Ｄ!$D$96)</f>
        <v/>
      </c>
      <c r="BP31" s="128" t="str">
        <f>IF(ジュニアＡ男Ｄ!$E$95="","",ジュニアＡ男Ｄ!$E$95)</f>
        <v>…</v>
      </c>
      <c r="BQ31" s="128" t="str">
        <f>IF(ジュニアＡ男Ｄ!$E$96="","",ジュニアＡ男Ｄ!$E$96)</f>
        <v>…</v>
      </c>
      <c r="BR31" s="127" t="str">
        <f>IF(ジュニアＡ男Ｄ!$F$95="","",ジュニアＡ男Ｄ!$F$95)</f>
        <v/>
      </c>
      <c r="BS31" s="69">
        <v>28</v>
      </c>
      <c r="BT31" s="70" t="str">
        <f>IF(ジュニアＢ女Ｄ!$B$95="","",ジュニアＢ女Ｄ!$B$95)</f>
        <v/>
      </c>
      <c r="BU31" s="70" t="str">
        <f>IF(ジュニアＢ女Ｄ!$B$96="","",ジュニアＢ女Ｄ!$B$96)</f>
        <v/>
      </c>
      <c r="BV31" s="70" t="str">
        <f>IF(ジュニアＢ女Ｄ!$C$95="","",ジュニアＢ女Ｄ!$C$95)</f>
        <v/>
      </c>
      <c r="BW31" s="70" t="str">
        <f>IF(ジュニアＢ女Ｄ!$C$96="","",ジュニアＢ女Ｄ!$C$96)</f>
        <v/>
      </c>
      <c r="BX31" s="70" t="str">
        <f>IF(ジュニアＢ女Ｄ!$D$95="","",ジュニアＢ女Ｄ!$D$95)</f>
        <v/>
      </c>
      <c r="BY31" s="70" t="str">
        <f>IF(ジュニアＢ女Ｄ!$D$96="","",ジュニアＢ女Ｄ!$D$96)</f>
        <v/>
      </c>
      <c r="BZ31" s="118" t="str">
        <f>IF(ジュニアＢ女Ｄ!$E$95="","",ジュニアＢ女Ｄ!$E$95)</f>
        <v>…</v>
      </c>
      <c r="CA31" s="118" t="str">
        <f>IF(ジュニアＢ女Ｄ!$E$96="","",ジュニアＢ女Ｄ!$E$96)</f>
        <v>…</v>
      </c>
      <c r="CB31" s="70" t="str">
        <f>IF(ジュニアＢ女Ｄ!$F$95="","",ジュニアＢ女Ｄ!$F$95)</f>
        <v/>
      </c>
      <c r="CC31" s="67">
        <v>28</v>
      </c>
      <c r="CD31" s="68" t="str">
        <f>IF(ジュニアＣ女Ｄ!$B$95="","",ジュニアＣ女Ｄ!$B$95)</f>
        <v/>
      </c>
      <c r="CE31" s="68" t="str">
        <f>IF(ジュニアＣ女Ｄ!$B$96="","",ジュニアＣ女Ｄ!$B$96)</f>
        <v/>
      </c>
      <c r="CF31" s="68" t="str">
        <f>IF(ジュニアＣ女Ｄ!$C$95="","",ジュニアＣ女Ｄ!$C$95)</f>
        <v/>
      </c>
      <c r="CG31" s="68" t="str">
        <f>IF(ジュニアＣ女Ｄ!$C$96="","",ジュニアＣ女Ｄ!$C$96)</f>
        <v/>
      </c>
      <c r="CH31" s="68" t="str">
        <f>IF(ジュニアＣ女Ｄ!$D$95="","",ジュニアＣ女Ｄ!$D$95)</f>
        <v/>
      </c>
      <c r="CI31" s="68" t="str">
        <f>IF(ジュニアＣ女Ｄ!$D$96="","",ジュニアＣ女Ｄ!$D$96)</f>
        <v/>
      </c>
      <c r="CJ31" s="119" t="str">
        <f>IF(ジュニアＣ女Ｄ!$E$95="","",ジュニアＣ女Ｄ!$E$95)</f>
        <v>…</v>
      </c>
      <c r="CK31" s="119" t="str">
        <f>IF(ジュニアＣ女Ｄ!$E$96="","",ジュニアＣ女Ｄ!$E$96)</f>
        <v>…</v>
      </c>
      <c r="CL31" s="68" t="str">
        <f>IF(ジュニアＣ女Ｄ!$F$95="","",ジュニアＣ女Ｄ!$F$95)</f>
        <v/>
      </c>
      <c r="CM31" s="65">
        <v>28</v>
      </c>
      <c r="CN31" s="66" t="str">
        <f>IF(ジュニアＤ女Ｄ!$B$95="","",ジュニアＤ女Ｄ!$B$95)</f>
        <v/>
      </c>
      <c r="CO31" s="66" t="str">
        <f>IF(ジュニアＤ女Ｄ!$B$96="","",ジュニアＤ女Ｄ!$B$96)</f>
        <v/>
      </c>
      <c r="CP31" s="66" t="str">
        <f>IF(ジュニアＤ女Ｄ!$C$95="","",ジュニアＤ女Ｄ!$C$95)</f>
        <v/>
      </c>
      <c r="CQ31" s="66" t="str">
        <f>IF(ジュニアＤ女Ｄ!$C$96="","",ジュニアＤ女Ｄ!$C$96)</f>
        <v/>
      </c>
      <c r="CR31" s="66" t="str">
        <f>IF(ジュニアＤ女Ｄ!$D$95="","",ジュニアＤ女Ｄ!$D$95)</f>
        <v/>
      </c>
      <c r="CS31" s="66" t="str">
        <f>IF(ジュニアＤ女Ｄ!$D$96="","",ジュニアＤ女Ｄ!$D$96)</f>
        <v/>
      </c>
      <c r="CT31" s="120" t="str">
        <f>IF(ジュニアＤ女Ｄ!$E$95="","",ジュニアＤ女Ｄ!$E$95)</f>
        <v>…</v>
      </c>
      <c r="CU31" s="120" t="str">
        <f>IF(ジュニアＤ女Ｄ!$E$96="","",ジュニアＤ女Ｄ!$E$96)</f>
        <v>…</v>
      </c>
      <c r="CV31" s="66" t="str">
        <f>IF(ジュニアＤ女Ｄ!$F$95="","",ジュニアＤ女Ｄ!$F$95)</f>
        <v/>
      </c>
      <c r="CW31" s="129">
        <v>28</v>
      </c>
      <c r="CX31" s="131" t="str">
        <f>IF(一般混合Ｄ!$B$96="","",一般混合Ｄ!$B$96)</f>
        <v/>
      </c>
      <c r="CY31" s="131" t="str">
        <f>IF(一般混合Ｄ!$B$96="","",一般混合Ｄ!$B$96)</f>
        <v/>
      </c>
      <c r="CZ31" s="131" t="str">
        <f>IF(一般混合Ｄ!$C$95="","",一般混合Ｄ!$C$95)</f>
        <v/>
      </c>
      <c r="DA31" s="131" t="str">
        <f>IF(一般混合Ｄ!$C$96="","",一般混合Ｄ!$C$96)</f>
        <v/>
      </c>
      <c r="DB31" s="131" t="str">
        <f>IF(一般混合Ｄ!$D$95="","",一般混合Ｄ!$D$95)</f>
        <v/>
      </c>
      <c r="DC31" s="131" t="str">
        <f>IF(一般混合Ｄ!$D$96="","",一般混合Ｄ!$D$96)</f>
        <v/>
      </c>
      <c r="DD31" s="132" t="str">
        <f>IF(一般混合Ｄ!$E$95="","",一般混合Ｄ!$E$95)</f>
        <v>…</v>
      </c>
      <c r="DE31" s="132" t="str">
        <f>IF(一般混合Ｄ!$E$96="","",一般混合Ｄ!$E$96)</f>
        <v>…</v>
      </c>
      <c r="DF31" s="131" t="str">
        <f>IF(一般混合Ｄ!$F$95="","",一般混合Ｄ!$F$95)</f>
        <v/>
      </c>
    </row>
    <row r="32" spans="1:110" ht="18.75" x14ac:dyDescent="0.15">
      <c r="A32" s="123">
        <v>29</v>
      </c>
      <c r="B32" s="124" t="str">
        <f>IF(一般男Ｄ!$B$97="","",一般男Ｄ!$B$97)</f>
        <v/>
      </c>
      <c r="C32" s="124" t="str">
        <f>IF(一般男Ｄ!$B$98="","",一般男Ｄ!$B$98)</f>
        <v/>
      </c>
      <c r="D32" s="124" t="str">
        <f>IF(一般男Ｄ!$C$97="","",一般男Ｄ!$C$97)</f>
        <v/>
      </c>
      <c r="E32" s="124" t="str">
        <f>IF(一般男Ｄ!$C$98="","",一般男Ｄ!$C$98)</f>
        <v/>
      </c>
      <c r="F32" s="124" t="str">
        <f>IF(一般男Ｄ!$D$97="","",一般男Ｄ!$D$97)</f>
        <v/>
      </c>
      <c r="G32" s="124" t="str">
        <f>IF(一般男Ｄ!$D$98="","",一般男Ｄ!$D$98)</f>
        <v/>
      </c>
      <c r="H32" s="125" t="str">
        <f>IF(一般男Ｄ!$E$97="","",一般男Ｄ!$E$97)</f>
        <v>…</v>
      </c>
      <c r="I32" s="125" t="str">
        <f>IF(一般男Ｄ!$E$98="","",一般男Ｄ!$E$98)</f>
        <v>…</v>
      </c>
      <c r="J32" s="124" t="str">
        <f>IF(一般男Ｄ!$F$97="","",一般男Ｄ!$F$97)</f>
        <v/>
      </c>
      <c r="K32" s="69">
        <v>29</v>
      </c>
      <c r="L32" s="70" t="str">
        <f>IF(ジュニアＡ男Ｄ!$B$97="","",ジュニアＡ男Ｄ!$B$97)</f>
        <v/>
      </c>
      <c r="M32" s="70" t="str">
        <f>IF(ジュニアＡ男Ｄ!$B$98="","",ジュニアＡ男Ｄ!$B$98)</f>
        <v/>
      </c>
      <c r="N32" s="70" t="str">
        <f>IF(ジュニアＡ男Ｄ!$C$97="","",ジュニアＡ男Ｄ!$C$97)</f>
        <v/>
      </c>
      <c r="O32" s="70" t="str">
        <f>IF(ジュニアＡ男Ｄ!$C$98="","",ジュニアＡ男Ｄ!$C$98)</f>
        <v/>
      </c>
      <c r="P32" s="70" t="str">
        <f>IF(ジュニアＡ男Ｄ!$D$97="","",ジュニアＡ男Ｄ!$D$97)</f>
        <v/>
      </c>
      <c r="Q32" s="70" t="str">
        <f>IF(ジュニアＡ男Ｄ!$D$98="","",ジュニアＡ男Ｄ!$D$98)</f>
        <v/>
      </c>
      <c r="R32" s="118" t="str">
        <f>IF(ジュニアＡ男Ｄ!$E$97="","",ジュニアＡ男Ｄ!$E$97)</f>
        <v>…</v>
      </c>
      <c r="S32" s="118" t="str">
        <f>IF(ジュニアＡ男Ｄ!$E$100="","",ジュニアＡ男Ｄ!$E$100)</f>
        <v>…</v>
      </c>
      <c r="T32" s="70" t="str">
        <f>IF(ジュニアＡ男Ｄ!$F$97="","",ジュニアＡ男Ｄ!$F$97)</f>
        <v/>
      </c>
      <c r="U32" s="67">
        <v>29</v>
      </c>
      <c r="V32" s="68" t="str">
        <f>IF(ジュニアＢ男Ｄ!$B$97="","",ジュニアＢ男Ｄ!$B$97)</f>
        <v/>
      </c>
      <c r="W32" s="68" t="str">
        <f>IF(ジュニアＢ男Ｄ!$B$98="","",ジュニアＢ男Ｄ!$B$98)</f>
        <v/>
      </c>
      <c r="X32" s="68" t="str">
        <f>IF(ジュニアＢ男Ｄ!$C$97="","",ジュニアＢ男Ｄ!$C$97)</f>
        <v/>
      </c>
      <c r="Y32" s="68" t="str">
        <f>IF(ジュニアＢ男Ｄ!$C$98="","",ジュニアＢ男Ｄ!$C$98)</f>
        <v/>
      </c>
      <c r="Z32" s="68" t="str">
        <f>IF(ジュニアＢ男Ｄ!$D$97="","",ジュニアＢ男Ｄ!$D$97)</f>
        <v/>
      </c>
      <c r="AA32" s="68" t="str">
        <f>IF(ジュニアＢ男Ｄ!$D$98="","",ジュニアＢ男Ｄ!$D$98)</f>
        <v/>
      </c>
      <c r="AB32" s="119" t="str">
        <f>IF(ジュニアＢ男Ｄ!$E$97="","",ジュニアＢ男Ｄ!$E$97)</f>
        <v>…</v>
      </c>
      <c r="AC32" s="119" t="str">
        <f>IF(ジュニアＢ男Ｄ!$E$100="","",ジュニアＢ男Ｄ!$E$100)</f>
        <v>…</v>
      </c>
      <c r="AD32" s="68" t="str">
        <f>IF(ジュニアＢ男Ｄ!$F$97="","",ジュニアＢ男Ｄ!$F$97)</f>
        <v/>
      </c>
      <c r="AE32" s="65">
        <v>29</v>
      </c>
      <c r="AF32" s="66" t="str">
        <f>IF(ジュニアＣ男Ｄ!$B$97="","",ジュニアＣ男Ｄ!$B$97)</f>
        <v/>
      </c>
      <c r="AG32" s="66" t="str">
        <f>IF(ジュニアＣ男Ｄ!$B$98="","",ジュニアＣ男Ｄ!$B$98)</f>
        <v/>
      </c>
      <c r="AH32" s="66" t="str">
        <f>IF(ジュニアＣ男Ｄ!$C$97="","",ジュニアＣ男Ｄ!$C$97)</f>
        <v/>
      </c>
      <c r="AI32" s="66" t="str">
        <f>IF(ジュニアＣ男Ｄ!$C$98="","",ジュニアＣ男Ｄ!$C$98)</f>
        <v/>
      </c>
      <c r="AJ32" s="66" t="str">
        <f>IF(ジュニアＣ男Ｄ!$D$97="","",ジュニアＣ男Ｄ!$D$97)</f>
        <v/>
      </c>
      <c r="AK32" s="66" t="str">
        <f>IF(ジュニアＣ男Ｄ!$D$98="","",ジュニアＣ男Ｄ!$D$98)</f>
        <v/>
      </c>
      <c r="AL32" s="120" t="str">
        <f>IF(ジュニアＣ男Ｄ!$E$97="","",ジュニアＣ男Ｄ!$E$97)</f>
        <v>…</v>
      </c>
      <c r="AM32" s="120" t="str">
        <f>IF(ジュニアＣ男Ｄ!$E$100="","",ジュニアＣ男Ｄ!$E$100)</f>
        <v>…</v>
      </c>
      <c r="AN32" s="66" t="str">
        <f>IF(ジュニアＣ男Ｄ!$F$97="","",ジュニアＣ男Ｄ!$F$97)</f>
        <v/>
      </c>
      <c r="AO32" s="63">
        <v>29</v>
      </c>
      <c r="AP32" s="64" t="str">
        <f>IF(ジュニアＤ男Ｄ!$B$97="","",ジュニアＤ男Ｄ!$B$97)</f>
        <v/>
      </c>
      <c r="AQ32" s="64" t="str">
        <f>IF(ジュニアＤ男Ｄ!$B$98="","",ジュニアＤ男Ｄ!$B$98)</f>
        <v/>
      </c>
      <c r="AR32" s="64" t="str">
        <f>IF(ジュニアＤ男Ｄ!$C$97="","",ジュニアＤ男Ｄ!$C$97)</f>
        <v/>
      </c>
      <c r="AS32" s="64" t="str">
        <f>IF(ジュニアＤ男Ｄ!$C$98="","",ジュニアＤ男Ｄ!$C$98)</f>
        <v/>
      </c>
      <c r="AT32" s="64" t="str">
        <f>IF(ジュニアＤ男Ｄ!$D$97="","",ジュニアＤ男Ｄ!$D$97)</f>
        <v/>
      </c>
      <c r="AU32" s="64" t="str">
        <f>IF(ジュニアＤ男Ｄ!$D$98="","",ジュニアＤ男Ｄ!$D$98)</f>
        <v/>
      </c>
      <c r="AV32" s="121" t="str">
        <f>IF(ジュニアＤ男Ｄ!$E$97="","",ジュニアＤ男Ｄ!$E$97)</f>
        <v>…</v>
      </c>
      <c r="AW32" s="121" t="str">
        <f>IF(ジュニアＤ男Ｄ!$E$100="","",ジュニアＤ男Ｄ!$E$100)</f>
        <v>…</v>
      </c>
      <c r="AX32" s="64" t="str">
        <f>IF(ジュニアＤ男Ｄ!$F$97="","",ジュニアＤ男Ｄ!$F$97)</f>
        <v/>
      </c>
      <c r="AY32" s="157">
        <v>29</v>
      </c>
      <c r="AZ32" s="159" t="str">
        <f>IF(一般男Ｄ!$B$97="","",一般男Ｄ!$B$97)</f>
        <v/>
      </c>
      <c r="BA32" s="159" t="str">
        <f>IF(一般男Ｄ!$B$98="","",一般男Ｄ!$B$98)</f>
        <v/>
      </c>
      <c r="BB32" s="159" t="str">
        <f>IF(一般男Ｄ!$C$97="","",一般男Ｄ!$C$97)</f>
        <v/>
      </c>
      <c r="BC32" s="159" t="str">
        <f>IF(一般男Ｄ!$C$98="","",一般男Ｄ!$C$98)</f>
        <v/>
      </c>
      <c r="BD32" s="159" t="str">
        <f>IF(一般男Ｄ!$D$97="","",一般男Ｄ!$D$97)</f>
        <v/>
      </c>
      <c r="BE32" s="159" t="str">
        <f>IF(一般男Ｄ!$D$98="","",一般男Ｄ!$D$98)</f>
        <v/>
      </c>
      <c r="BF32" s="160" t="str">
        <f>IF(一般男Ｄ!$E$97="","",一般男Ｄ!$E$97)</f>
        <v>…</v>
      </c>
      <c r="BG32" s="160" t="str">
        <f>IF(一般男Ｄ!$E$98="","",一般男Ｄ!$E$98)</f>
        <v>…</v>
      </c>
      <c r="BH32" s="159" t="str">
        <f>IF(一般男Ｄ!$F$97="","",一般男Ｄ!$F$97)</f>
        <v/>
      </c>
      <c r="BI32" s="126">
        <v>29</v>
      </c>
      <c r="BJ32" s="127" t="str">
        <f>IF(ジュニアＡ男Ｄ!$B$97="","",ジュニアＡ男Ｄ!$B$97)</f>
        <v/>
      </c>
      <c r="BK32" s="127" t="str">
        <f>IF(ジュニアＡ男Ｄ!$B$98="","",ジュニアＡ男Ｄ!$B$98)</f>
        <v/>
      </c>
      <c r="BL32" s="127" t="str">
        <f>IF(ジュニアＡ男Ｄ!$C$97="","",ジュニアＡ男Ｄ!$C$97)</f>
        <v/>
      </c>
      <c r="BM32" s="127" t="str">
        <f>IF(ジュニアＡ男Ｄ!$C$98="","",ジュニアＡ男Ｄ!$C$98)</f>
        <v/>
      </c>
      <c r="BN32" s="127" t="str">
        <f>IF(ジュニアＡ男Ｄ!$D$97="","",ジュニアＡ男Ｄ!$D$97)</f>
        <v/>
      </c>
      <c r="BO32" s="127" t="str">
        <f>IF(ジュニアＡ男Ｄ!$D$98="","",ジュニアＡ男Ｄ!$D$98)</f>
        <v/>
      </c>
      <c r="BP32" s="128" t="str">
        <f>IF(ジュニアＡ男Ｄ!$E$97="","",ジュニアＡ男Ｄ!$E$97)</f>
        <v>…</v>
      </c>
      <c r="BQ32" s="128" t="str">
        <f>IF(ジュニアＡ男Ｄ!$E$100="","",ジュニアＡ男Ｄ!$E$100)</f>
        <v>…</v>
      </c>
      <c r="BR32" s="127" t="str">
        <f>IF(ジュニアＡ男Ｄ!$F$97="","",ジュニアＡ男Ｄ!$F$97)</f>
        <v/>
      </c>
      <c r="BS32" s="69">
        <v>29</v>
      </c>
      <c r="BT32" s="70" t="str">
        <f>IF(ジュニアＢ女Ｄ!$B$97="","",ジュニアＢ女Ｄ!$B$97)</f>
        <v/>
      </c>
      <c r="BU32" s="70" t="str">
        <f>IF(ジュニアＢ女Ｄ!$B$98="","",ジュニアＢ女Ｄ!$B$98)</f>
        <v/>
      </c>
      <c r="BV32" s="70" t="str">
        <f>IF(ジュニアＢ女Ｄ!$C$97="","",ジュニアＢ女Ｄ!$C$97)</f>
        <v/>
      </c>
      <c r="BW32" s="70" t="str">
        <f>IF(ジュニアＢ女Ｄ!$C$98="","",ジュニアＢ女Ｄ!$C$98)</f>
        <v/>
      </c>
      <c r="BX32" s="70" t="str">
        <f>IF(ジュニアＢ女Ｄ!$D$97="","",ジュニアＢ女Ｄ!$D$97)</f>
        <v/>
      </c>
      <c r="BY32" s="70" t="str">
        <f>IF(ジュニアＢ女Ｄ!$D$98="","",ジュニアＢ女Ｄ!$D$98)</f>
        <v/>
      </c>
      <c r="BZ32" s="118" t="str">
        <f>IF(ジュニアＢ女Ｄ!$E$97="","",ジュニアＢ女Ｄ!$E$97)</f>
        <v>…</v>
      </c>
      <c r="CA32" s="118" t="str">
        <f>IF(ジュニアＢ女Ｄ!$E$100="","",ジュニアＢ女Ｄ!$E$100)</f>
        <v>…</v>
      </c>
      <c r="CB32" s="70" t="str">
        <f>IF(ジュニアＢ女Ｄ!$F$97="","",ジュニアＢ女Ｄ!$F$97)</f>
        <v/>
      </c>
      <c r="CC32" s="67">
        <v>29</v>
      </c>
      <c r="CD32" s="68" t="str">
        <f>IF(ジュニアＣ女Ｄ!$B$97="","",ジュニアＣ女Ｄ!$B$97)</f>
        <v/>
      </c>
      <c r="CE32" s="68" t="str">
        <f>IF(ジュニアＣ女Ｄ!$B$98="","",ジュニアＣ女Ｄ!$B$98)</f>
        <v/>
      </c>
      <c r="CF32" s="68" t="str">
        <f>IF(ジュニアＣ女Ｄ!$C$97="","",ジュニアＣ女Ｄ!$C$97)</f>
        <v/>
      </c>
      <c r="CG32" s="68" t="str">
        <f>IF(ジュニアＣ女Ｄ!$C$98="","",ジュニアＣ女Ｄ!$C$98)</f>
        <v/>
      </c>
      <c r="CH32" s="68" t="str">
        <f>IF(ジュニアＣ女Ｄ!$D$97="","",ジュニアＣ女Ｄ!$D$97)</f>
        <v/>
      </c>
      <c r="CI32" s="68" t="str">
        <f>IF(ジュニアＣ女Ｄ!$D$98="","",ジュニアＣ女Ｄ!$D$98)</f>
        <v/>
      </c>
      <c r="CJ32" s="119" t="str">
        <f>IF(ジュニアＣ女Ｄ!$E$97="","",ジュニアＣ女Ｄ!$E$97)</f>
        <v>…</v>
      </c>
      <c r="CK32" s="119" t="str">
        <f>IF(ジュニアＣ女Ｄ!$E$100="","",ジュニアＣ女Ｄ!$E$100)</f>
        <v>…</v>
      </c>
      <c r="CL32" s="68" t="str">
        <f>IF(ジュニアＣ女Ｄ!$F$97="","",ジュニアＣ女Ｄ!$F$97)</f>
        <v/>
      </c>
      <c r="CM32" s="65">
        <v>29</v>
      </c>
      <c r="CN32" s="66" t="str">
        <f>IF(ジュニアＤ女Ｄ!$B$97="","",ジュニアＤ女Ｄ!$B$97)</f>
        <v/>
      </c>
      <c r="CO32" s="66" t="str">
        <f>IF(ジュニアＤ女Ｄ!$B$98="","",ジュニアＤ女Ｄ!$B$98)</f>
        <v/>
      </c>
      <c r="CP32" s="66" t="str">
        <f>IF(ジュニアＤ女Ｄ!$C$97="","",ジュニアＤ女Ｄ!$C$97)</f>
        <v/>
      </c>
      <c r="CQ32" s="66" t="str">
        <f>IF(ジュニアＤ女Ｄ!$C$98="","",ジュニアＤ女Ｄ!$C$98)</f>
        <v/>
      </c>
      <c r="CR32" s="66" t="str">
        <f>IF(ジュニアＤ女Ｄ!$D$97="","",ジュニアＤ女Ｄ!$D$97)</f>
        <v/>
      </c>
      <c r="CS32" s="66" t="str">
        <f>IF(ジュニアＤ女Ｄ!$D$98="","",ジュニアＤ女Ｄ!$D$98)</f>
        <v/>
      </c>
      <c r="CT32" s="120" t="str">
        <f>IF(ジュニアＤ女Ｄ!$E$97="","",ジュニアＤ女Ｄ!$E$97)</f>
        <v>…</v>
      </c>
      <c r="CU32" s="120" t="str">
        <f>IF(ジュニアＤ女Ｄ!$E$100="","",ジュニアＤ女Ｄ!$E$100)</f>
        <v>…</v>
      </c>
      <c r="CV32" s="66" t="str">
        <f>IF(ジュニアＤ女Ｄ!$F$97="","",ジュニアＤ女Ｄ!$F$97)</f>
        <v/>
      </c>
      <c r="CW32" s="129">
        <v>29</v>
      </c>
      <c r="CX32" s="131" t="str">
        <f>IF(一般混合Ｄ!$B$98="","",一般混合Ｄ!$B$98)</f>
        <v/>
      </c>
      <c r="CY32" s="131" t="str">
        <f>IF(一般混合Ｄ!$B$98="","",一般混合Ｄ!$B$98)</f>
        <v/>
      </c>
      <c r="CZ32" s="131" t="str">
        <f>IF(一般混合Ｄ!$C$97="","",一般混合Ｄ!$C$97)</f>
        <v/>
      </c>
      <c r="DA32" s="131" t="str">
        <f>IF(一般混合Ｄ!$C$98="","",一般混合Ｄ!$C$98)</f>
        <v/>
      </c>
      <c r="DB32" s="131" t="str">
        <f>IF(一般混合Ｄ!$D$97="","",一般混合Ｄ!$D$97)</f>
        <v/>
      </c>
      <c r="DC32" s="131" t="str">
        <f>IF(一般混合Ｄ!$D$98="","",一般混合Ｄ!$D$98)</f>
        <v/>
      </c>
      <c r="DD32" s="132" t="str">
        <f>IF(一般混合Ｄ!$E$97="","",一般混合Ｄ!$E$97)</f>
        <v>…</v>
      </c>
      <c r="DE32" s="132" t="str">
        <f>IF(一般混合Ｄ!$E$100="","",一般混合Ｄ!$E$100)</f>
        <v>…</v>
      </c>
      <c r="DF32" s="131" t="str">
        <f>IF(一般混合Ｄ!$F$97="","",一般混合Ｄ!$F$97)</f>
        <v/>
      </c>
    </row>
    <row r="33" spans="1:110" ht="18.75" x14ac:dyDescent="0.15">
      <c r="A33" s="123">
        <v>30</v>
      </c>
      <c r="B33" s="124" t="str">
        <f>IF(一般男Ｄ!$B$99="","",一般男Ｄ!$B$99)</f>
        <v/>
      </c>
      <c r="C33" s="124" t="str">
        <f>IF(一般男Ｄ!$B$100="","",一般男Ｄ!$B$100)</f>
        <v/>
      </c>
      <c r="D33" s="124" t="str">
        <f>IF(一般男Ｄ!$C$99="","",一般男Ｄ!$C$99)</f>
        <v/>
      </c>
      <c r="E33" s="124" t="str">
        <f>IF(一般男Ｄ!$C$100="","",一般男Ｄ!$C$100)</f>
        <v/>
      </c>
      <c r="F33" s="124" t="str">
        <f>IF(一般男Ｄ!$D$99="","",一般男Ｄ!$D$99)</f>
        <v/>
      </c>
      <c r="G33" s="124" t="str">
        <f>IF(一般男Ｄ!$D$100="","",一般男Ｄ!$D$100)</f>
        <v/>
      </c>
      <c r="H33" s="125" t="str">
        <f>IF(一般男Ｄ!$E$99="","",一般男Ｄ!$E$99)</f>
        <v>…</v>
      </c>
      <c r="I33" s="125" t="str">
        <f>IF(一般男Ｄ!$E$100="","",一般男Ｄ!$E$100)</f>
        <v>…</v>
      </c>
      <c r="J33" s="124" t="str">
        <f>IF(一般男Ｄ!$F$99="","",一般男Ｄ!$F$99)</f>
        <v/>
      </c>
      <c r="K33" s="69">
        <v>30</v>
      </c>
      <c r="L33" s="70" t="str">
        <f>IF(ジュニアＡ男Ｄ!$B$99="","",ジュニアＡ男Ｄ!$B$99)</f>
        <v/>
      </c>
      <c r="M33" s="70" t="str">
        <f>IF(ジュニアＡ男Ｄ!$B$100="","",ジュニアＡ男Ｄ!$B$100)</f>
        <v/>
      </c>
      <c r="N33" s="70" t="str">
        <f>IF(ジュニアＡ男Ｄ!$C$99="","",ジュニアＡ男Ｄ!$C$99)</f>
        <v/>
      </c>
      <c r="O33" s="70" t="str">
        <f>IF(ジュニアＡ男Ｄ!$C$100="","",ジュニアＡ男Ｄ!$C$100)</f>
        <v/>
      </c>
      <c r="P33" s="70" t="str">
        <f>IF(ジュニアＡ男Ｄ!$D$99="","",ジュニアＡ男Ｄ!$D$99)</f>
        <v/>
      </c>
      <c r="Q33" s="70" t="str">
        <f>IF(ジュニアＡ男Ｄ!$D$100="","",ジュニアＡ男Ｄ!$D$100)</f>
        <v/>
      </c>
      <c r="R33" s="118" t="str">
        <f>IF(ジュニアＡ男Ｄ!$E$99="","",ジュニアＡ男Ｄ!$E$99)</f>
        <v>…</v>
      </c>
      <c r="S33" s="118" t="e">
        <f>IF(ジュニアＡ男Ｄ!#REF!="","",ジュニアＡ男Ｄ!#REF!)</f>
        <v>#REF!</v>
      </c>
      <c r="T33" s="70" t="str">
        <f>IF(ジュニアＡ男Ｄ!$F$99="","",ジュニアＡ男Ｄ!$F$99)</f>
        <v/>
      </c>
      <c r="U33" s="67">
        <v>30</v>
      </c>
      <c r="V33" s="68" t="str">
        <f>IF(ジュニアＢ男Ｄ!$B$99="","",ジュニアＢ男Ｄ!$B$99)</f>
        <v/>
      </c>
      <c r="W33" s="68" t="str">
        <f>IF(ジュニアＢ男Ｄ!$B$100="","",ジュニアＢ男Ｄ!$B$100)</f>
        <v/>
      </c>
      <c r="X33" s="68" t="str">
        <f>IF(ジュニアＢ男Ｄ!$C$99="","",ジュニアＢ男Ｄ!$C$99)</f>
        <v/>
      </c>
      <c r="Y33" s="68" t="str">
        <f>IF(ジュニアＢ男Ｄ!$C$100="","",ジュニアＢ男Ｄ!$C$100)</f>
        <v/>
      </c>
      <c r="Z33" s="68" t="str">
        <f>IF(ジュニアＢ男Ｄ!$D$99="","",ジュニアＢ男Ｄ!$D$99)</f>
        <v/>
      </c>
      <c r="AA33" s="68" t="str">
        <f>IF(ジュニアＢ男Ｄ!$D$100="","",ジュニアＢ男Ｄ!$D$100)</f>
        <v/>
      </c>
      <c r="AB33" s="119" t="str">
        <f>IF(ジュニアＢ男Ｄ!$E$99="","",ジュニアＢ男Ｄ!$E$99)</f>
        <v>…</v>
      </c>
      <c r="AC33" s="119" t="e">
        <f>IF(ジュニアＢ男Ｄ!#REF!="","",ジュニアＢ男Ｄ!#REF!)</f>
        <v>#REF!</v>
      </c>
      <c r="AD33" s="68" t="str">
        <f>IF(ジュニアＢ男Ｄ!$F$99="","",ジュニアＢ男Ｄ!$F$99)</f>
        <v/>
      </c>
      <c r="AE33" s="65">
        <v>30</v>
      </c>
      <c r="AF33" s="66" t="str">
        <f>IF(ジュニアＣ男Ｄ!$B$99="","",ジュニアＣ男Ｄ!$B$99)</f>
        <v/>
      </c>
      <c r="AG33" s="66" t="str">
        <f>IF(ジュニアＣ男Ｄ!$B$100="","",ジュニアＣ男Ｄ!$B$100)</f>
        <v/>
      </c>
      <c r="AH33" s="66" t="str">
        <f>IF(ジュニアＣ男Ｄ!$C$99="","",ジュニアＣ男Ｄ!$C$99)</f>
        <v/>
      </c>
      <c r="AI33" s="66" t="str">
        <f>IF(ジュニアＣ男Ｄ!$C$100="","",ジュニアＣ男Ｄ!$C$100)</f>
        <v/>
      </c>
      <c r="AJ33" s="66" t="str">
        <f>IF(ジュニアＣ男Ｄ!$D$99="","",ジュニアＣ男Ｄ!$D$99)</f>
        <v/>
      </c>
      <c r="AK33" s="66" t="str">
        <f>IF(ジュニアＣ男Ｄ!$D$100="","",ジュニアＣ男Ｄ!$D$100)</f>
        <v/>
      </c>
      <c r="AL33" s="120" t="str">
        <f>IF(ジュニアＣ男Ｄ!$E$99="","",ジュニアＣ男Ｄ!$E$99)</f>
        <v>…</v>
      </c>
      <c r="AM33" s="120" t="e">
        <f>IF(ジュニアＣ男Ｄ!#REF!="","",ジュニアＣ男Ｄ!#REF!)</f>
        <v>#REF!</v>
      </c>
      <c r="AN33" s="66" t="str">
        <f>IF(ジュニアＣ男Ｄ!$F$99="","",ジュニアＣ男Ｄ!$F$99)</f>
        <v/>
      </c>
      <c r="AO33" s="63">
        <v>30</v>
      </c>
      <c r="AP33" s="64" t="str">
        <f>IF(ジュニアＤ男Ｄ!$B$99="","",ジュニアＤ男Ｄ!$B$99)</f>
        <v/>
      </c>
      <c r="AQ33" s="64" t="str">
        <f>IF(ジュニアＤ男Ｄ!$B$100="","",ジュニアＤ男Ｄ!$B$100)</f>
        <v/>
      </c>
      <c r="AR33" s="64" t="str">
        <f>IF(ジュニアＤ男Ｄ!$C$99="","",ジュニアＤ男Ｄ!$C$99)</f>
        <v/>
      </c>
      <c r="AS33" s="64" t="str">
        <f>IF(ジュニアＤ男Ｄ!$C$100="","",ジュニアＤ男Ｄ!$C$100)</f>
        <v/>
      </c>
      <c r="AT33" s="64" t="str">
        <f>IF(ジュニアＤ男Ｄ!$D$99="","",ジュニアＤ男Ｄ!$D$99)</f>
        <v/>
      </c>
      <c r="AU33" s="64" t="str">
        <f>IF(ジュニアＤ男Ｄ!$D$100="","",ジュニアＤ男Ｄ!$D$100)</f>
        <v/>
      </c>
      <c r="AV33" s="121" t="str">
        <f>IF(ジュニアＤ男Ｄ!$E$99="","",ジュニアＤ男Ｄ!$E$99)</f>
        <v>…</v>
      </c>
      <c r="AW33" s="121" t="e">
        <f>IF(ジュニアＤ男Ｄ!#REF!="","",ジュニアＤ男Ｄ!#REF!)</f>
        <v>#REF!</v>
      </c>
      <c r="AX33" s="64" t="str">
        <f>IF(ジュニアＤ男Ｄ!$F$99="","",ジュニアＤ男Ｄ!$F$99)</f>
        <v/>
      </c>
      <c r="AY33" s="157">
        <v>30</v>
      </c>
      <c r="AZ33" s="159" t="str">
        <f>IF(一般男Ｄ!$B$99="","",一般男Ｄ!$B$99)</f>
        <v/>
      </c>
      <c r="BA33" s="159" t="str">
        <f>IF(一般男Ｄ!$B$100="","",一般男Ｄ!$B$100)</f>
        <v/>
      </c>
      <c r="BB33" s="159" t="str">
        <f>IF(一般男Ｄ!$C$99="","",一般男Ｄ!$C$99)</f>
        <v/>
      </c>
      <c r="BC33" s="159" t="str">
        <f>IF(一般男Ｄ!$C$100="","",一般男Ｄ!$C$100)</f>
        <v/>
      </c>
      <c r="BD33" s="159" t="str">
        <f>IF(一般男Ｄ!$D$99="","",一般男Ｄ!$D$99)</f>
        <v/>
      </c>
      <c r="BE33" s="159" t="str">
        <f>IF(一般男Ｄ!$D$100="","",一般男Ｄ!$D$100)</f>
        <v/>
      </c>
      <c r="BF33" s="160" t="str">
        <f>IF(一般男Ｄ!$E$99="","",一般男Ｄ!$E$99)</f>
        <v>…</v>
      </c>
      <c r="BG33" s="160" t="str">
        <f>IF(一般男Ｄ!$E$100="","",一般男Ｄ!$E$100)</f>
        <v>…</v>
      </c>
      <c r="BH33" s="159" t="str">
        <f>IF(一般男Ｄ!$F$99="","",一般男Ｄ!$F$99)</f>
        <v/>
      </c>
      <c r="BI33" s="126">
        <v>30</v>
      </c>
      <c r="BJ33" s="127" t="str">
        <f>IF(ジュニアＡ男Ｄ!$B$99="","",ジュニアＡ男Ｄ!$B$99)</f>
        <v/>
      </c>
      <c r="BK33" s="127" t="str">
        <f>IF(ジュニアＡ男Ｄ!$B$100="","",ジュニアＡ男Ｄ!$B$100)</f>
        <v/>
      </c>
      <c r="BL33" s="127" t="str">
        <f>IF(ジュニアＡ男Ｄ!$C$99="","",ジュニアＡ男Ｄ!$C$99)</f>
        <v/>
      </c>
      <c r="BM33" s="127" t="str">
        <f>IF(ジュニアＡ男Ｄ!$C$100="","",ジュニアＡ男Ｄ!$C$100)</f>
        <v/>
      </c>
      <c r="BN33" s="127" t="str">
        <f>IF(ジュニアＡ男Ｄ!$D$99="","",ジュニアＡ男Ｄ!$D$99)</f>
        <v/>
      </c>
      <c r="BO33" s="127" t="str">
        <f>IF(ジュニアＡ男Ｄ!$D$100="","",ジュニアＡ男Ｄ!$D$100)</f>
        <v/>
      </c>
      <c r="BP33" s="128" t="str">
        <f>IF(ジュニアＡ男Ｄ!$E$99="","",ジュニアＡ男Ｄ!$E$99)</f>
        <v>…</v>
      </c>
      <c r="BQ33" s="128" t="e">
        <f>IF(ジュニアＡ男Ｄ!#REF!="","",ジュニアＡ男Ｄ!#REF!)</f>
        <v>#REF!</v>
      </c>
      <c r="BR33" s="127" t="str">
        <f>IF(ジュニアＡ男Ｄ!$F$99="","",ジュニアＡ男Ｄ!$F$99)</f>
        <v/>
      </c>
      <c r="BS33" s="69">
        <v>30</v>
      </c>
      <c r="BT33" s="70" t="str">
        <f>IF(ジュニアＢ女Ｄ!$B$99="","",ジュニアＢ女Ｄ!$B$99)</f>
        <v/>
      </c>
      <c r="BU33" s="70" t="str">
        <f>IF(ジュニアＢ女Ｄ!$B$100="","",ジュニアＢ女Ｄ!$B$100)</f>
        <v/>
      </c>
      <c r="BV33" s="70" t="str">
        <f>IF(ジュニアＢ女Ｄ!$C$99="","",ジュニアＢ女Ｄ!$C$99)</f>
        <v/>
      </c>
      <c r="BW33" s="70" t="str">
        <f>IF(ジュニアＢ女Ｄ!$C$100="","",ジュニアＢ女Ｄ!$C$100)</f>
        <v/>
      </c>
      <c r="BX33" s="70" t="str">
        <f>IF(ジュニアＢ女Ｄ!$D$99="","",ジュニアＢ女Ｄ!$D$99)</f>
        <v/>
      </c>
      <c r="BY33" s="70" t="str">
        <f>IF(ジュニアＢ女Ｄ!$D$100="","",ジュニアＢ女Ｄ!$D$100)</f>
        <v/>
      </c>
      <c r="BZ33" s="118" t="str">
        <f>IF(ジュニアＢ女Ｄ!$E$99="","",ジュニアＢ女Ｄ!$E$99)</f>
        <v>…</v>
      </c>
      <c r="CA33" s="118" t="e">
        <f>IF(ジュニアＢ女Ｄ!#REF!="","",ジュニアＢ女Ｄ!#REF!)</f>
        <v>#REF!</v>
      </c>
      <c r="CB33" s="70" t="str">
        <f>IF(ジュニアＢ女Ｄ!$F$99="","",ジュニアＢ女Ｄ!$F$99)</f>
        <v/>
      </c>
      <c r="CC33" s="67">
        <v>30</v>
      </c>
      <c r="CD33" s="68" t="str">
        <f>IF(ジュニアＣ女Ｄ!$B$99="","",ジュニアＣ女Ｄ!$B$99)</f>
        <v/>
      </c>
      <c r="CE33" s="68" t="str">
        <f>IF(ジュニアＣ女Ｄ!$B$100="","",ジュニアＣ女Ｄ!$B$100)</f>
        <v/>
      </c>
      <c r="CF33" s="68" t="str">
        <f>IF(ジュニアＣ女Ｄ!$C$99="","",ジュニアＣ女Ｄ!$C$99)</f>
        <v/>
      </c>
      <c r="CG33" s="68" t="str">
        <f>IF(ジュニアＣ女Ｄ!$C$100="","",ジュニアＣ女Ｄ!$C$100)</f>
        <v/>
      </c>
      <c r="CH33" s="68" t="str">
        <f>IF(ジュニアＣ女Ｄ!$D$99="","",ジュニアＣ女Ｄ!$D$99)</f>
        <v/>
      </c>
      <c r="CI33" s="68" t="str">
        <f>IF(ジュニアＣ女Ｄ!$D$100="","",ジュニアＣ女Ｄ!$D$100)</f>
        <v/>
      </c>
      <c r="CJ33" s="119" t="str">
        <f>IF(ジュニアＣ女Ｄ!$E$99="","",ジュニアＣ女Ｄ!$E$99)</f>
        <v>…</v>
      </c>
      <c r="CK33" s="119" t="e">
        <f>IF(ジュニアＣ女Ｄ!#REF!="","",ジュニアＣ女Ｄ!#REF!)</f>
        <v>#REF!</v>
      </c>
      <c r="CL33" s="68" t="str">
        <f>IF(ジュニアＣ女Ｄ!$F$99="","",ジュニアＣ女Ｄ!$F$99)</f>
        <v/>
      </c>
      <c r="CM33" s="65">
        <v>30</v>
      </c>
      <c r="CN33" s="66" t="str">
        <f>IF(ジュニアＤ女Ｄ!$B$99="","",ジュニアＤ女Ｄ!$B$99)</f>
        <v/>
      </c>
      <c r="CO33" s="66" t="str">
        <f>IF(ジュニアＤ女Ｄ!$B$100="","",ジュニアＤ女Ｄ!$B$100)</f>
        <v/>
      </c>
      <c r="CP33" s="66" t="str">
        <f>IF(ジュニアＤ女Ｄ!$C$99="","",ジュニアＤ女Ｄ!$C$99)</f>
        <v/>
      </c>
      <c r="CQ33" s="66" t="str">
        <f>IF(ジュニアＤ女Ｄ!$C$100="","",ジュニアＤ女Ｄ!$C$100)</f>
        <v/>
      </c>
      <c r="CR33" s="66" t="str">
        <f>IF(ジュニアＤ女Ｄ!$D$99="","",ジュニアＤ女Ｄ!$D$99)</f>
        <v/>
      </c>
      <c r="CS33" s="66" t="str">
        <f>IF(ジュニアＤ女Ｄ!$D$100="","",ジュニアＤ女Ｄ!$D$100)</f>
        <v/>
      </c>
      <c r="CT33" s="120" t="str">
        <f>IF(ジュニアＤ女Ｄ!$E$99="","",ジュニアＤ女Ｄ!$E$99)</f>
        <v>…</v>
      </c>
      <c r="CU33" s="120" t="e">
        <f>IF(ジュニアＤ女Ｄ!#REF!="","",ジュニアＤ女Ｄ!#REF!)</f>
        <v>#REF!</v>
      </c>
      <c r="CV33" s="66" t="str">
        <f>IF(ジュニアＤ女Ｄ!$F$99="","",ジュニアＤ女Ｄ!$F$99)</f>
        <v/>
      </c>
      <c r="CW33" s="129">
        <v>30</v>
      </c>
      <c r="CX33" s="131" t="str">
        <f>IF(一般混合Ｄ!$B$100="","",一般混合Ｄ!$B$100)</f>
        <v/>
      </c>
      <c r="CY33" s="131" t="str">
        <f>IF(一般混合Ｄ!$B$100="","",一般混合Ｄ!$B$100)</f>
        <v/>
      </c>
      <c r="CZ33" s="131" t="str">
        <f>IF(一般混合Ｄ!$C$99="","",一般混合Ｄ!$C$99)</f>
        <v/>
      </c>
      <c r="DA33" s="131" t="str">
        <f>IF(一般混合Ｄ!$C$100="","",一般混合Ｄ!$C$100)</f>
        <v/>
      </c>
      <c r="DB33" s="131" t="str">
        <f>IF(一般混合Ｄ!$D$99="","",一般混合Ｄ!$D$99)</f>
        <v/>
      </c>
      <c r="DC33" s="131" t="str">
        <f>IF(一般混合Ｄ!$D$100="","",一般混合Ｄ!$D$100)</f>
        <v/>
      </c>
      <c r="DD33" s="132" t="str">
        <f>IF(一般混合Ｄ!$E$99="","",一般混合Ｄ!$E$99)</f>
        <v>…</v>
      </c>
      <c r="DE33" s="132" t="e">
        <f>IF(一般混合Ｄ!#REF!="","",一般混合Ｄ!#REF!)</f>
        <v>#REF!</v>
      </c>
      <c r="DF33" s="131" t="str">
        <f>IF(一般混合Ｄ!$F$99="","",一般混合Ｄ!$F$99)</f>
        <v/>
      </c>
    </row>
  </sheetData>
  <mergeCells count="11">
    <mergeCell ref="AZ3:BH3"/>
    <mergeCell ref="B3:J3"/>
    <mergeCell ref="AF3:AN3"/>
    <mergeCell ref="AP3:AX3"/>
    <mergeCell ref="L3:T3"/>
    <mergeCell ref="V3:AD3"/>
    <mergeCell ref="CX3:DF3"/>
    <mergeCell ref="BJ3:BR3"/>
    <mergeCell ref="BT3:CB3"/>
    <mergeCell ref="CD3:CL3"/>
    <mergeCell ref="CN3:CV3"/>
  </mergeCells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B7E5-9B05-4157-9A4E-8C7C0F77A42A}">
  <sheetPr>
    <tabColor rgb="FF66CCFF"/>
  </sheetPr>
  <dimension ref="A1:G83"/>
  <sheetViews>
    <sheetView workbookViewId="0">
      <selection activeCell="C20" sqref="C20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7" ht="13.5" customHeight="1" x14ac:dyDescent="0.15">
      <c r="B2" s="231"/>
      <c r="C2" s="235"/>
      <c r="D2" s="236"/>
      <c r="E2" s="236"/>
      <c r="F2" s="237"/>
    </row>
    <row r="3" spans="1:7" ht="13.5" customHeight="1" x14ac:dyDescent="0.15">
      <c r="B3" s="43"/>
      <c r="C3" s="43"/>
      <c r="D3" s="43"/>
      <c r="E3" s="44"/>
    </row>
    <row r="4" spans="1:7" ht="21.75" customHeight="1" x14ac:dyDescent="0.15">
      <c r="A4" s="49" t="s">
        <v>41</v>
      </c>
      <c r="B4" s="238" t="s">
        <v>140</v>
      </c>
      <c r="C4" s="239"/>
      <c r="D4" s="240"/>
      <c r="E4" s="45"/>
      <c r="F4" s="50" t="s">
        <v>67</v>
      </c>
      <c r="G4" s="44"/>
    </row>
    <row r="5" spans="1:7" ht="21.75" customHeight="1" x14ac:dyDescent="0.15">
      <c r="A5" s="59">
        <f>COUNTA(B7:B31)</f>
        <v>0</v>
      </c>
    </row>
    <row r="6" spans="1:7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7" ht="19.5" customHeight="1" x14ac:dyDescent="0.15">
      <c r="A7" s="55">
        <v>1</v>
      </c>
      <c r="B7" s="55"/>
      <c r="C7" s="58" t="str">
        <f>IF(B7="","",基本データ入力シート!$B$16)</f>
        <v/>
      </c>
      <c r="D7" s="55"/>
      <c r="E7" s="55" t="s">
        <v>160</v>
      </c>
      <c r="F7" s="55"/>
    </row>
    <row r="8" spans="1:7" ht="19.5" customHeight="1" x14ac:dyDescent="0.15">
      <c r="A8" s="55">
        <v>2</v>
      </c>
      <c r="B8" s="55"/>
      <c r="C8" s="58" t="str">
        <f>IF(B8="","",基本データ入力シート!$B$16)</f>
        <v/>
      </c>
      <c r="D8" s="55"/>
      <c r="E8" s="55" t="s">
        <v>160</v>
      </c>
      <c r="F8" s="55"/>
    </row>
    <row r="9" spans="1:7" ht="19.5" customHeight="1" x14ac:dyDescent="0.15">
      <c r="A9" s="55">
        <v>3</v>
      </c>
      <c r="B9" s="55"/>
      <c r="C9" s="58" t="str">
        <f>IF(B9="","",基本データ入力シート!$B$16)</f>
        <v/>
      </c>
      <c r="D9" s="55"/>
      <c r="E9" s="55" t="s">
        <v>160</v>
      </c>
      <c r="F9" s="55"/>
    </row>
    <row r="10" spans="1:7" ht="19.5" customHeight="1" x14ac:dyDescent="0.15">
      <c r="A10" s="55">
        <v>4</v>
      </c>
      <c r="B10" s="55"/>
      <c r="C10" s="58" t="str">
        <f>IF(B10="","",基本データ入力シート!$B$16)</f>
        <v/>
      </c>
      <c r="D10" s="55"/>
      <c r="E10" s="55" t="s">
        <v>160</v>
      </c>
      <c r="F10" s="55"/>
    </row>
    <row r="11" spans="1:7" ht="19.5" customHeight="1" x14ac:dyDescent="0.15">
      <c r="A11" s="55">
        <v>5</v>
      </c>
      <c r="B11" s="55"/>
      <c r="C11" s="58" t="str">
        <f>IF(B11="","",基本データ入力シート!$B$16)</f>
        <v/>
      </c>
      <c r="D11" s="55"/>
      <c r="E11" s="55" t="s">
        <v>160</v>
      </c>
      <c r="F11" s="55"/>
    </row>
    <row r="12" spans="1:7" ht="19.5" customHeight="1" x14ac:dyDescent="0.15">
      <c r="A12" s="55">
        <v>6</v>
      </c>
      <c r="B12" s="55"/>
      <c r="C12" s="58" t="str">
        <f>IF(B12="","",基本データ入力シート!$B$16)</f>
        <v/>
      </c>
      <c r="D12" s="55"/>
      <c r="E12" s="55" t="s">
        <v>160</v>
      </c>
      <c r="F12" s="55"/>
    </row>
    <row r="13" spans="1:7" ht="19.5" customHeight="1" x14ac:dyDescent="0.15">
      <c r="A13" s="55">
        <v>7</v>
      </c>
      <c r="B13" s="55"/>
      <c r="C13" s="58" t="str">
        <f>IF(B13="","",基本データ入力シート!$B$16)</f>
        <v/>
      </c>
      <c r="D13" s="55"/>
      <c r="E13" s="55" t="s">
        <v>160</v>
      </c>
      <c r="F13" s="55"/>
    </row>
    <row r="14" spans="1:7" ht="19.5" customHeight="1" x14ac:dyDescent="0.15">
      <c r="A14" s="55">
        <v>8</v>
      </c>
      <c r="B14" s="55"/>
      <c r="C14" s="58" t="str">
        <f>IF(B14="","",基本データ入力シート!$B$16)</f>
        <v/>
      </c>
      <c r="D14" s="55"/>
      <c r="E14" s="55" t="s">
        <v>160</v>
      </c>
      <c r="F14" s="55"/>
    </row>
    <row r="15" spans="1:7" ht="19.5" customHeight="1" x14ac:dyDescent="0.15">
      <c r="A15" s="55">
        <v>9</v>
      </c>
      <c r="B15" s="55"/>
      <c r="C15" s="58" t="str">
        <f>IF(B15="","",基本データ入力シート!$B$16)</f>
        <v/>
      </c>
      <c r="D15" s="55"/>
      <c r="E15" s="55" t="s">
        <v>160</v>
      </c>
      <c r="F15" s="55"/>
    </row>
    <row r="16" spans="1:7" ht="19.5" customHeight="1" x14ac:dyDescent="0.15">
      <c r="A16" s="55">
        <v>10</v>
      </c>
      <c r="B16" s="55"/>
      <c r="C16" s="58" t="str">
        <f>IF(B16="","",基本データ入力シート!$B$16)</f>
        <v/>
      </c>
      <c r="D16" s="55"/>
      <c r="E16" s="55" t="s">
        <v>160</v>
      </c>
      <c r="F16" s="55"/>
    </row>
    <row r="17" spans="1:6" ht="19.5" customHeight="1" x14ac:dyDescent="0.15">
      <c r="A17" s="55">
        <v>11</v>
      </c>
      <c r="B17" s="55"/>
      <c r="C17" s="58" t="str">
        <f>IF(B17="","",基本データ入力シート!$B$16)</f>
        <v/>
      </c>
      <c r="D17" s="55"/>
      <c r="E17" s="55" t="s">
        <v>160</v>
      </c>
      <c r="F17" s="55"/>
    </row>
    <row r="18" spans="1:6" ht="19.5" customHeight="1" x14ac:dyDescent="0.15">
      <c r="A18" s="55">
        <v>12</v>
      </c>
      <c r="B18" s="55"/>
      <c r="C18" s="58" t="str">
        <f>IF(B18="","",基本データ入力シート!$B$16)</f>
        <v/>
      </c>
      <c r="D18" s="55"/>
      <c r="E18" s="55" t="s">
        <v>160</v>
      </c>
      <c r="F18" s="55"/>
    </row>
    <row r="19" spans="1:6" ht="19.5" customHeight="1" x14ac:dyDescent="0.15">
      <c r="A19" s="55">
        <v>13</v>
      </c>
      <c r="B19" s="55"/>
      <c r="C19" s="58" t="str">
        <f>IF(B19="","",基本データ入力シート!$B$16)</f>
        <v/>
      </c>
      <c r="D19" s="55"/>
      <c r="E19" s="55" t="s">
        <v>160</v>
      </c>
      <c r="F19" s="55"/>
    </row>
    <row r="20" spans="1:6" ht="19.5" customHeight="1" x14ac:dyDescent="0.15">
      <c r="A20" s="55">
        <v>14</v>
      </c>
      <c r="B20" s="55"/>
      <c r="C20" s="58" t="str">
        <f>IF(B20="","",基本データ入力シート!$B$16)</f>
        <v/>
      </c>
      <c r="D20" s="55"/>
      <c r="E20" s="55" t="s">
        <v>160</v>
      </c>
      <c r="F20" s="55"/>
    </row>
    <row r="21" spans="1:6" ht="19.5" customHeight="1" x14ac:dyDescent="0.15">
      <c r="A21" s="55">
        <v>15</v>
      </c>
      <c r="B21" s="55"/>
      <c r="C21" s="58" t="str">
        <f>IF(B21="","",基本データ入力シート!$B$16)</f>
        <v/>
      </c>
      <c r="D21" s="55"/>
      <c r="E21" s="55" t="s">
        <v>160</v>
      </c>
      <c r="F21" s="55"/>
    </row>
    <row r="22" spans="1:6" ht="19.5" customHeight="1" x14ac:dyDescent="0.15">
      <c r="A22" s="55">
        <v>16</v>
      </c>
      <c r="B22" s="55"/>
      <c r="C22" s="58" t="str">
        <f>IF(B22="","",基本データ入力シート!$B$16)</f>
        <v/>
      </c>
      <c r="D22" s="55"/>
      <c r="E22" s="55" t="s">
        <v>160</v>
      </c>
      <c r="F22" s="55"/>
    </row>
    <row r="23" spans="1:6" ht="19.5" customHeight="1" x14ac:dyDescent="0.15">
      <c r="A23" s="55">
        <v>17</v>
      </c>
      <c r="B23" s="55"/>
      <c r="C23" s="58" t="str">
        <f>IF(B23="","",基本データ入力シート!$B$16)</f>
        <v/>
      </c>
      <c r="D23" s="55"/>
      <c r="E23" s="55" t="s">
        <v>160</v>
      </c>
      <c r="F23" s="55"/>
    </row>
    <row r="24" spans="1:6" ht="19.5" customHeight="1" x14ac:dyDescent="0.15">
      <c r="A24" s="55">
        <v>18</v>
      </c>
      <c r="B24" s="55"/>
      <c r="C24" s="58" t="str">
        <f>IF(B24="","",基本データ入力シート!$B$16)</f>
        <v/>
      </c>
      <c r="D24" s="55"/>
      <c r="E24" s="55" t="s">
        <v>160</v>
      </c>
      <c r="F24" s="55"/>
    </row>
    <row r="25" spans="1:6" ht="19.5" customHeight="1" x14ac:dyDescent="0.15">
      <c r="A25" s="55">
        <v>19</v>
      </c>
      <c r="B25" s="55"/>
      <c r="C25" s="58" t="str">
        <f>IF(B25="","",基本データ入力シート!$B$16)</f>
        <v/>
      </c>
      <c r="D25" s="55"/>
      <c r="E25" s="55" t="s">
        <v>160</v>
      </c>
      <c r="F25" s="55"/>
    </row>
    <row r="26" spans="1:6" ht="19.5" customHeight="1" x14ac:dyDescent="0.15">
      <c r="A26" s="55">
        <v>20</v>
      </c>
      <c r="B26" s="55"/>
      <c r="C26" s="58" t="str">
        <f>IF(B26="","",基本データ入力シート!$B$16)</f>
        <v/>
      </c>
      <c r="D26" s="55"/>
      <c r="E26" s="55" t="s">
        <v>160</v>
      </c>
      <c r="F26" s="55"/>
    </row>
    <row r="27" spans="1:6" ht="19.5" customHeight="1" x14ac:dyDescent="0.15">
      <c r="A27" s="55">
        <v>21</v>
      </c>
      <c r="B27" s="55"/>
      <c r="C27" s="58" t="str">
        <f>IF(B27="","",基本データ入力シート!$B$16)</f>
        <v/>
      </c>
      <c r="D27" s="55"/>
      <c r="E27" s="55" t="s">
        <v>160</v>
      </c>
      <c r="F27" s="55"/>
    </row>
    <row r="28" spans="1:6" ht="19.5" customHeight="1" x14ac:dyDescent="0.15">
      <c r="A28" s="55">
        <v>22</v>
      </c>
      <c r="B28" s="55"/>
      <c r="C28" s="58" t="str">
        <f>IF(B28="","",基本データ入力シート!$B$16)</f>
        <v/>
      </c>
      <c r="D28" s="55"/>
      <c r="E28" s="55" t="s">
        <v>160</v>
      </c>
      <c r="F28" s="55"/>
    </row>
    <row r="29" spans="1:6" ht="19.5" customHeight="1" x14ac:dyDescent="0.15">
      <c r="A29" s="55">
        <v>23</v>
      </c>
      <c r="B29" s="55"/>
      <c r="C29" s="58" t="str">
        <f>IF(B29="","",基本データ入力シート!$B$16)</f>
        <v/>
      </c>
      <c r="D29" s="55"/>
      <c r="E29" s="55" t="s">
        <v>160</v>
      </c>
      <c r="F29" s="55"/>
    </row>
    <row r="30" spans="1:6" ht="19.5" customHeight="1" x14ac:dyDescent="0.15">
      <c r="A30" s="55">
        <v>24</v>
      </c>
      <c r="B30" s="55"/>
      <c r="C30" s="58" t="str">
        <f>IF(B30="","",基本データ入力シート!$B$16)</f>
        <v/>
      </c>
      <c r="D30" s="55"/>
      <c r="E30" s="55" t="s">
        <v>160</v>
      </c>
      <c r="F30" s="55"/>
    </row>
    <row r="31" spans="1:6" ht="19.5" customHeight="1" x14ac:dyDescent="0.15">
      <c r="A31" s="55">
        <v>25</v>
      </c>
      <c r="B31" s="55"/>
      <c r="C31" s="58" t="str">
        <f>IF(B31="","",基本データ入力シート!$B$16)</f>
        <v/>
      </c>
      <c r="D31" s="55"/>
      <c r="E31" s="55" t="s">
        <v>160</v>
      </c>
      <c r="F31" s="55"/>
    </row>
    <row r="32" spans="1:6" x14ac:dyDescent="0.15">
      <c r="A32" s="51"/>
      <c r="B32" s="51"/>
      <c r="C32" s="51"/>
      <c r="D32" s="51"/>
      <c r="E32" s="51"/>
      <c r="F32" s="51"/>
    </row>
    <row r="33" spans="1:7" ht="21.75" customHeight="1" x14ac:dyDescent="0.15">
      <c r="A33" s="52"/>
      <c r="B33" s="53" t="s">
        <v>46</v>
      </c>
      <c r="C33" s="229">
        <f>基本データ入力シート!$B$17</f>
        <v>0</v>
      </c>
      <c r="D33" s="229"/>
      <c r="E33" s="229"/>
      <c r="F33" s="52" t="s">
        <v>56</v>
      </c>
      <c r="G33" s="44"/>
    </row>
    <row r="34" spans="1:7" ht="21.75" customHeight="1" x14ac:dyDescent="0.15">
      <c r="A34" s="52"/>
      <c r="B34" s="52" t="s">
        <v>47</v>
      </c>
      <c r="C34" s="52"/>
      <c r="D34" s="52"/>
      <c r="E34" s="52"/>
      <c r="F34" s="52"/>
      <c r="G34" s="44"/>
    </row>
    <row r="35" spans="1:7" ht="21.75" customHeight="1" x14ac:dyDescent="0.15">
      <c r="A35" s="52"/>
      <c r="B35" s="52"/>
      <c r="C35" s="52"/>
      <c r="D35" s="52"/>
      <c r="E35" s="52"/>
      <c r="F35" s="52"/>
      <c r="G35" s="44"/>
    </row>
    <row r="36" spans="1:7" ht="21.75" customHeight="1" x14ac:dyDescent="0.15">
      <c r="B36" s="48" t="s">
        <v>66</v>
      </c>
      <c r="C36" s="46"/>
      <c r="D36" s="46"/>
      <c r="E36" s="46"/>
      <c r="F36" s="62">
        <f>A5+A47</f>
        <v>0</v>
      </c>
      <c r="G36" s="44"/>
    </row>
    <row r="37" spans="1:7" ht="21.75" customHeight="1" x14ac:dyDescent="0.15">
      <c r="A37" s="54"/>
      <c r="B37" s="52"/>
      <c r="C37" s="52"/>
      <c r="D37" s="52"/>
      <c r="E37" s="52"/>
      <c r="F37" s="52"/>
      <c r="G37" s="44"/>
    </row>
    <row r="38" spans="1:7" ht="21.75" customHeight="1" x14ac:dyDescent="0.15">
      <c r="A38" s="224" t="s">
        <v>48</v>
      </c>
      <c r="B38" s="224"/>
      <c r="C38" s="225">
        <f>基本データ入力シート!$B$15</f>
        <v>0</v>
      </c>
      <c r="D38" s="226"/>
      <c r="E38" s="226"/>
      <c r="F38" s="227"/>
      <c r="G38" s="47"/>
    </row>
    <row r="39" spans="1:7" ht="21.75" customHeight="1" x14ac:dyDescent="0.15">
      <c r="A39" s="222" t="s">
        <v>49</v>
      </c>
      <c r="B39" s="222"/>
      <c r="C39" s="224">
        <f>基本データ入力シート!$B$18</f>
        <v>0</v>
      </c>
      <c r="D39" s="224"/>
      <c r="E39" s="228"/>
      <c r="F39" s="56"/>
      <c r="G39" s="44"/>
    </row>
    <row r="40" spans="1:7" ht="21.75" customHeight="1" x14ac:dyDescent="0.15">
      <c r="A40" s="222" t="s">
        <v>51</v>
      </c>
      <c r="B40" s="222"/>
      <c r="C40" s="223">
        <f>基本データ入力シート!$B$22</f>
        <v>0</v>
      </c>
      <c r="D40" s="223"/>
      <c r="E40" s="223"/>
      <c r="F40" s="223"/>
      <c r="G40" s="44"/>
    </row>
    <row r="41" spans="1:7" ht="21.75" customHeight="1" x14ac:dyDescent="0.15">
      <c r="A41" s="222" t="s">
        <v>52</v>
      </c>
      <c r="B41" s="222"/>
      <c r="C41" s="223">
        <f>基本データ入力シート!$B$23</f>
        <v>0</v>
      </c>
      <c r="D41" s="223"/>
      <c r="E41" s="223"/>
      <c r="F41" s="223"/>
      <c r="G41" s="44"/>
    </row>
    <row r="43" spans="1:7" ht="13.5" customHeight="1" x14ac:dyDescent="0.15">
      <c r="B43" s="230" t="s">
        <v>39</v>
      </c>
      <c r="C43" s="232" t="str">
        <f>基本データ入力シート!$B$2</f>
        <v>第７７回滋賀県総合バドミントン選手権大会</v>
      </c>
      <c r="D43" s="233"/>
      <c r="E43" s="233"/>
      <c r="F43" s="234"/>
    </row>
    <row r="44" spans="1:7" ht="13.5" customHeight="1" x14ac:dyDescent="0.15">
      <c r="B44" s="231"/>
      <c r="C44" s="235"/>
      <c r="D44" s="236"/>
      <c r="E44" s="236"/>
      <c r="F44" s="237"/>
    </row>
    <row r="45" spans="1:7" ht="13.5" customHeight="1" x14ac:dyDescent="0.15">
      <c r="B45" s="43"/>
      <c r="C45" s="43"/>
      <c r="D45" s="43"/>
      <c r="E45" s="44"/>
    </row>
    <row r="46" spans="1:7" ht="21.75" customHeight="1" x14ac:dyDescent="0.15">
      <c r="A46" s="49" t="s">
        <v>41</v>
      </c>
      <c r="B46" s="238" t="str">
        <f>B4</f>
        <v>一般：男子シングルス</v>
      </c>
      <c r="C46" s="239"/>
      <c r="D46" s="240"/>
      <c r="E46" s="45"/>
      <c r="F46" s="50" t="s">
        <v>64</v>
      </c>
      <c r="G46" s="44"/>
    </row>
    <row r="47" spans="1:7" ht="21.75" customHeight="1" x14ac:dyDescent="0.15">
      <c r="A47" s="59">
        <f>COUNTA(B49:B73)</f>
        <v>0</v>
      </c>
    </row>
    <row r="48" spans="1:7" ht="19.5" customHeight="1" x14ac:dyDescent="0.15">
      <c r="A48" s="57" t="s">
        <v>42</v>
      </c>
      <c r="B48" s="57" t="s">
        <v>43</v>
      </c>
      <c r="C48" s="57" t="s">
        <v>57</v>
      </c>
      <c r="D48" s="57" t="s">
        <v>44</v>
      </c>
      <c r="E48" s="115" t="s">
        <v>88</v>
      </c>
      <c r="F48" s="57" t="s">
        <v>45</v>
      </c>
    </row>
    <row r="49" spans="1:6" ht="19.5" customHeight="1" x14ac:dyDescent="0.15">
      <c r="A49" s="55">
        <v>26</v>
      </c>
      <c r="B49" s="55"/>
      <c r="C49" s="58" t="str">
        <f>IF(B49="","",基本データ入力シート!$B$16)</f>
        <v/>
      </c>
      <c r="D49" s="55"/>
      <c r="E49" s="55" t="s">
        <v>160</v>
      </c>
      <c r="F49" s="55"/>
    </row>
    <row r="50" spans="1:6" ht="19.5" customHeight="1" x14ac:dyDescent="0.15">
      <c r="A50" s="55">
        <v>27</v>
      </c>
      <c r="B50" s="55"/>
      <c r="C50" s="58" t="str">
        <f>IF(B50="","",基本データ入力シート!$B$16)</f>
        <v/>
      </c>
      <c r="D50" s="55"/>
      <c r="E50" s="55" t="s">
        <v>160</v>
      </c>
      <c r="F50" s="55"/>
    </row>
    <row r="51" spans="1:6" ht="19.5" customHeight="1" x14ac:dyDescent="0.15">
      <c r="A51" s="55">
        <v>28</v>
      </c>
      <c r="B51" s="55"/>
      <c r="C51" s="58" t="str">
        <f>IF(B51="","",基本データ入力シート!$B$16)</f>
        <v/>
      </c>
      <c r="D51" s="55"/>
      <c r="E51" s="55" t="s">
        <v>160</v>
      </c>
      <c r="F51" s="55"/>
    </row>
    <row r="52" spans="1:6" ht="19.5" customHeight="1" x14ac:dyDescent="0.15">
      <c r="A52" s="55">
        <v>29</v>
      </c>
      <c r="B52" s="55"/>
      <c r="C52" s="58" t="str">
        <f>IF(B52="","",基本データ入力シート!$B$16)</f>
        <v/>
      </c>
      <c r="D52" s="55"/>
      <c r="E52" s="55" t="s">
        <v>160</v>
      </c>
      <c r="F52" s="55"/>
    </row>
    <row r="53" spans="1:6" ht="19.5" customHeight="1" x14ac:dyDescent="0.15">
      <c r="A53" s="55">
        <v>30</v>
      </c>
      <c r="B53" s="55"/>
      <c r="C53" s="58" t="str">
        <f>IF(B53="","",基本データ入力シート!$B$16)</f>
        <v/>
      </c>
      <c r="D53" s="55"/>
      <c r="E53" s="55" t="s">
        <v>160</v>
      </c>
      <c r="F53" s="55"/>
    </row>
    <row r="54" spans="1:6" ht="19.5" customHeight="1" x14ac:dyDescent="0.15">
      <c r="A54" s="55">
        <v>31</v>
      </c>
      <c r="B54" s="55"/>
      <c r="C54" s="58" t="str">
        <f>IF(B54="","",基本データ入力シート!$B$16)</f>
        <v/>
      </c>
      <c r="D54" s="55"/>
      <c r="E54" s="55" t="s">
        <v>160</v>
      </c>
      <c r="F54" s="55"/>
    </row>
    <row r="55" spans="1:6" ht="19.5" customHeight="1" x14ac:dyDescent="0.15">
      <c r="A55" s="55">
        <v>32</v>
      </c>
      <c r="B55" s="55"/>
      <c r="C55" s="58" t="str">
        <f>IF(B55="","",基本データ入力シート!$B$16)</f>
        <v/>
      </c>
      <c r="D55" s="55"/>
      <c r="E55" s="55" t="s">
        <v>160</v>
      </c>
      <c r="F55" s="55"/>
    </row>
    <row r="56" spans="1:6" ht="19.5" customHeight="1" x14ac:dyDescent="0.15">
      <c r="A56" s="55">
        <v>33</v>
      </c>
      <c r="B56" s="55"/>
      <c r="C56" s="58" t="str">
        <f>IF(B56="","",基本データ入力シート!$B$16)</f>
        <v/>
      </c>
      <c r="D56" s="55"/>
      <c r="E56" s="55" t="s">
        <v>160</v>
      </c>
      <c r="F56" s="55"/>
    </row>
    <row r="57" spans="1:6" ht="19.5" customHeight="1" x14ac:dyDescent="0.15">
      <c r="A57" s="55">
        <v>34</v>
      </c>
      <c r="B57" s="55"/>
      <c r="C57" s="58" t="str">
        <f>IF(B57="","",基本データ入力シート!$B$16)</f>
        <v/>
      </c>
      <c r="D57" s="55"/>
      <c r="E57" s="55" t="s">
        <v>160</v>
      </c>
      <c r="F57" s="55"/>
    </row>
    <row r="58" spans="1:6" ht="19.5" customHeight="1" x14ac:dyDescent="0.15">
      <c r="A58" s="55">
        <v>35</v>
      </c>
      <c r="B58" s="55"/>
      <c r="C58" s="58" t="str">
        <f>IF(B58="","",基本データ入力シート!$B$16)</f>
        <v/>
      </c>
      <c r="D58" s="55"/>
      <c r="E58" s="55" t="s">
        <v>160</v>
      </c>
      <c r="F58" s="55"/>
    </row>
    <row r="59" spans="1:6" ht="19.5" customHeight="1" x14ac:dyDescent="0.15">
      <c r="A59" s="55">
        <v>36</v>
      </c>
      <c r="B59" s="55"/>
      <c r="C59" s="58" t="str">
        <f>IF(B59="","",基本データ入力シート!$B$16)</f>
        <v/>
      </c>
      <c r="D59" s="55"/>
      <c r="E59" s="55" t="s">
        <v>160</v>
      </c>
      <c r="F59" s="55"/>
    </row>
    <row r="60" spans="1:6" ht="19.5" customHeight="1" x14ac:dyDescent="0.15">
      <c r="A60" s="55">
        <v>37</v>
      </c>
      <c r="B60" s="55"/>
      <c r="C60" s="58" t="str">
        <f>IF(B60="","",基本データ入力シート!$B$16)</f>
        <v/>
      </c>
      <c r="D60" s="55"/>
      <c r="E60" s="55" t="s">
        <v>160</v>
      </c>
      <c r="F60" s="55"/>
    </row>
    <row r="61" spans="1:6" ht="19.5" customHeight="1" x14ac:dyDescent="0.15">
      <c r="A61" s="55">
        <v>38</v>
      </c>
      <c r="B61" s="55"/>
      <c r="C61" s="58" t="str">
        <f>IF(B61="","",基本データ入力シート!$B$16)</f>
        <v/>
      </c>
      <c r="D61" s="55"/>
      <c r="E61" s="55" t="s">
        <v>160</v>
      </c>
      <c r="F61" s="55"/>
    </row>
    <row r="62" spans="1:6" ht="19.5" customHeight="1" x14ac:dyDescent="0.15">
      <c r="A62" s="55">
        <v>39</v>
      </c>
      <c r="B62" s="55"/>
      <c r="C62" s="58" t="str">
        <f>IF(B62="","",基本データ入力シート!$B$16)</f>
        <v/>
      </c>
      <c r="D62" s="55"/>
      <c r="E62" s="55" t="s">
        <v>160</v>
      </c>
      <c r="F62" s="55"/>
    </row>
    <row r="63" spans="1:6" ht="19.5" customHeight="1" x14ac:dyDescent="0.15">
      <c r="A63" s="55">
        <v>40</v>
      </c>
      <c r="B63" s="55"/>
      <c r="C63" s="58" t="str">
        <f>IF(B63="","",基本データ入力シート!$B$16)</f>
        <v/>
      </c>
      <c r="D63" s="55"/>
      <c r="E63" s="55" t="s">
        <v>160</v>
      </c>
      <c r="F63" s="55"/>
    </row>
    <row r="64" spans="1:6" ht="19.5" customHeight="1" x14ac:dyDescent="0.15">
      <c r="A64" s="55">
        <v>41</v>
      </c>
      <c r="B64" s="55"/>
      <c r="C64" s="58" t="str">
        <f>IF(B64="","",基本データ入力シート!$B$16)</f>
        <v/>
      </c>
      <c r="D64" s="55"/>
      <c r="E64" s="55" t="s">
        <v>160</v>
      </c>
      <c r="F64" s="55"/>
    </row>
    <row r="65" spans="1:7" ht="19.5" customHeight="1" x14ac:dyDescent="0.15">
      <c r="A65" s="55">
        <v>42</v>
      </c>
      <c r="B65" s="55"/>
      <c r="C65" s="58" t="str">
        <f>IF(B65="","",基本データ入力シート!$B$16)</f>
        <v/>
      </c>
      <c r="D65" s="55"/>
      <c r="E65" s="55" t="s">
        <v>160</v>
      </c>
      <c r="F65" s="55"/>
    </row>
    <row r="66" spans="1:7" ht="19.5" customHeight="1" x14ac:dyDescent="0.15">
      <c r="A66" s="55">
        <v>43</v>
      </c>
      <c r="B66" s="55"/>
      <c r="C66" s="58" t="str">
        <f>IF(B66="","",基本データ入力シート!$B$16)</f>
        <v/>
      </c>
      <c r="D66" s="55"/>
      <c r="E66" s="55" t="s">
        <v>160</v>
      </c>
      <c r="F66" s="55"/>
    </row>
    <row r="67" spans="1:7" ht="19.5" customHeight="1" x14ac:dyDescent="0.15">
      <c r="A67" s="55">
        <v>44</v>
      </c>
      <c r="B67" s="55"/>
      <c r="C67" s="58" t="str">
        <f>IF(B67="","",基本データ入力シート!$B$16)</f>
        <v/>
      </c>
      <c r="D67" s="55"/>
      <c r="E67" s="55" t="s">
        <v>160</v>
      </c>
      <c r="F67" s="55"/>
    </row>
    <row r="68" spans="1:7" ht="19.5" customHeight="1" x14ac:dyDescent="0.15">
      <c r="A68" s="55">
        <v>45</v>
      </c>
      <c r="B68" s="55"/>
      <c r="C68" s="58" t="str">
        <f>IF(B68="","",基本データ入力シート!$B$16)</f>
        <v/>
      </c>
      <c r="D68" s="55"/>
      <c r="E68" s="55" t="s">
        <v>160</v>
      </c>
      <c r="F68" s="55"/>
    </row>
    <row r="69" spans="1:7" ht="19.5" customHeight="1" x14ac:dyDescent="0.15">
      <c r="A69" s="55">
        <v>46</v>
      </c>
      <c r="B69" s="55"/>
      <c r="C69" s="58" t="str">
        <f>IF(B69="","",基本データ入力シート!$B$16)</f>
        <v/>
      </c>
      <c r="D69" s="55"/>
      <c r="E69" s="55" t="s">
        <v>160</v>
      </c>
      <c r="F69" s="55"/>
    </row>
    <row r="70" spans="1:7" ht="19.5" customHeight="1" x14ac:dyDescent="0.15">
      <c r="A70" s="55">
        <v>47</v>
      </c>
      <c r="B70" s="55"/>
      <c r="C70" s="58" t="str">
        <f>IF(B70="","",基本データ入力シート!$B$16)</f>
        <v/>
      </c>
      <c r="D70" s="55"/>
      <c r="E70" s="55" t="s">
        <v>160</v>
      </c>
      <c r="F70" s="55"/>
    </row>
    <row r="71" spans="1:7" ht="19.5" customHeight="1" x14ac:dyDescent="0.15">
      <c r="A71" s="55">
        <v>48</v>
      </c>
      <c r="B71" s="55"/>
      <c r="C71" s="58" t="str">
        <f>IF(B71="","",基本データ入力シート!$B$16)</f>
        <v/>
      </c>
      <c r="D71" s="55"/>
      <c r="E71" s="55" t="s">
        <v>160</v>
      </c>
      <c r="F71" s="55"/>
    </row>
    <row r="72" spans="1:7" ht="19.5" customHeight="1" x14ac:dyDescent="0.15">
      <c r="A72" s="55">
        <v>49</v>
      </c>
      <c r="B72" s="55"/>
      <c r="C72" s="58" t="str">
        <f>IF(B72="","",基本データ入力シート!$B$16)</f>
        <v/>
      </c>
      <c r="D72" s="55"/>
      <c r="E72" s="55" t="s">
        <v>160</v>
      </c>
      <c r="F72" s="55"/>
    </row>
    <row r="73" spans="1:7" ht="19.5" customHeight="1" x14ac:dyDescent="0.15">
      <c r="A73" s="55">
        <v>50</v>
      </c>
      <c r="B73" s="55"/>
      <c r="C73" s="58" t="str">
        <f>IF(B73="","",基本データ入力シート!$B$16)</f>
        <v/>
      </c>
      <c r="D73" s="55"/>
      <c r="E73" s="55" t="s">
        <v>160</v>
      </c>
      <c r="F73" s="55"/>
    </row>
    <row r="74" spans="1:7" x14ac:dyDescent="0.15">
      <c r="A74" s="51"/>
      <c r="B74" s="51"/>
      <c r="C74" s="51"/>
      <c r="D74" s="51"/>
      <c r="E74" s="51"/>
      <c r="F74" s="51"/>
    </row>
    <row r="75" spans="1:7" ht="21.75" customHeight="1" x14ac:dyDescent="0.15">
      <c r="A75" s="52"/>
      <c r="B75" s="53" t="s">
        <v>46</v>
      </c>
      <c r="C75" s="229">
        <f>基本データ入力シート!$B$17</f>
        <v>0</v>
      </c>
      <c r="D75" s="229"/>
      <c r="E75" s="229"/>
      <c r="F75" s="52" t="s">
        <v>56</v>
      </c>
      <c r="G75" s="44"/>
    </row>
    <row r="76" spans="1:7" ht="21.75" customHeight="1" x14ac:dyDescent="0.15">
      <c r="A76" s="52"/>
      <c r="B76" s="52" t="s">
        <v>47</v>
      </c>
      <c r="C76" s="52"/>
      <c r="D76" s="52"/>
      <c r="E76" s="52"/>
      <c r="F76" s="52"/>
      <c r="G76" s="44"/>
    </row>
    <row r="77" spans="1:7" ht="21.75" customHeight="1" x14ac:dyDescent="0.15">
      <c r="A77" s="52"/>
      <c r="B77" s="52"/>
      <c r="C77" s="52"/>
      <c r="D77" s="52"/>
      <c r="E77" s="52"/>
      <c r="F77" s="52"/>
      <c r="G77" s="44"/>
    </row>
    <row r="78" spans="1:7" ht="21.75" customHeight="1" x14ac:dyDescent="0.15">
      <c r="B78" s="48" t="s">
        <v>66</v>
      </c>
      <c r="C78" s="46"/>
      <c r="D78" s="46"/>
      <c r="E78" s="46"/>
      <c r="F78" s="62"/>
      <c r="G78" s="44"/>
    </row>
    <row r="79" spans="1:7" ht="21.75" customHeight="1" x14ac:dyDescent="0.15">
      <c r="A79" s="54"/>
      <c r="B79" s="52"/>
      <c r="C79" s="52"/>
      <c r="D79" s="52"/>
      <c r="E79" s="52"/>
      <c r="F79" s="52"/>
      <c r="G79" s="44"/>
    </row>
    <row r="80" spans="1:7" ht="21.75" customHeight="1" x14ac:dyDescent="0.15">
      <c r="A80" s="224" t="s">
        <v>48</v>
      </c>
      <c r="B80" s="224"/>
      <c r="C80" s="225">
        <f>基本データ入力シート!$B$15</f>
        <v>0</v>
      </c>
      <c r="D80" s="226"/>
      <c r="E80" s="226"/>
      <c r="F80" s="227"/>
      <c r="G80" s="47"/>
    </row>
    <row r="81" spans="1:7" ht="21.75" customHeight="1" x14ac:dyDescent="0.15">
      <c r="A81" s="222" t="s">
        <v>49</v>
      </c>
      <c r="B81" s="222"/>
      <c r="C81" s="224">
        <f>基本データ入力シート!$B$18</f>
        <v>0</v>
      </c>
      <c r="D81" s="224"/>
      <c r="E81" s="228"/>
      <c r="F81" s="56"/>
      <c r="G81" s="44"/>
    </row>
    <row r="82" spans="1:7" ht="21.75" customHeight="1" x14ac:dyDescent="0.15">
      <c r="A82" s="222" t="s">
        <v>51</v>
      </c>
      <c r="B82" s="222"/>
      <c r="C82" s="223">
        <f>基本データ入力シート!$B$22</f>
        <v>0</v>
      </c>
      <c r="D82" s="223"/>
      <c r="E82" s="223"/>
      <c r="F82" s="223"/>
      <c r="G82" s="44"/>
    </row>
    <row r="83" spans="1:7" ht="21.75" customHeight="1" x14ac:dyDescent="0.15">
      <c r="A83" s="222" t="s">
        <v>52</v>
      </c>
      <c r="B83" s="222"/>
      <c r="C83" s="223">
        <f>基本データ入力シート!$B$23</f>
        <v>0</v>
      </c>
      <c r="D83" s="223"/>
      <c r="E83" s="223"/>
      <c r="F83" s="223"/>
      <c r="G83" s="44"/>
    </row>
  </sheetData>
  <mergeCells count="24">
    <mergeCell ref="B1:B2"/>
    <mergeCell ref="C1:F2"/>
    <mergeCell ref="B4:D4"/>
    <mergeCell ref="C33:E33"/>
    <mergeCell ref="A38:B38"/>
    <mergeCell ref="C38:F38"/>
    <mergeCell ref="C75:E75"/>
    <mergeCell ref="A39:B39"/>
    <mergeCell ref="C39:E39"/>
    <mergeCell ref="A40:B40"/>
    <mergeCell ref="C40:F40"/>
    <mergeCell ref="A41:B41"/>
    <mergeCell ref="C41:F41"/>
    <mergeCell ref="B43:B44"/>
    <mergeCell ref="C43:F44"/>
    <mergeCell ref="B46:D46"/>
    <mergeCell ref="A82:B82"/>
    <mergeCell ref="C82:F82"/>
    <mergeCell ref="A83:B83"/>
    <mergeCell ref="C83:F83"/>
    <mergeCell ref="A80:B80"/>
    <mergeCell ref="C80:F80"/>
    <mergeCell ref="A81:B81"/>
    <mergeCell ref="C81:E81"/>
  </mergeCells>
  <phoneticPr fontId="4"/>
  <conditionalFormatting sqref="B7:B31">
    <cfRule type="cellIs" dxfId="127" priority="7" operator="equal">
      <formula>0</formula>
    </cfRule>
  </conditionalFormatting>
  <conditionalFormatting sqref="B49:B73">
    <cfRule type="cellIs" dxfId="126" priority="5" operator="equal">
      <formula>0</formula>
    </cfRule>
  </conditionalFormatting>
  <conditionalFormatting sqref="D7:F31">
    <cfRule type="cellIs" dxfId="125" priority="2" operator="equal">
      <formula>0</formula>
    </cfRule>
  </conditionalFormatting>
  <conditionalFormatting sqref="D49:F73">
    <cfRule type="cellIs" dxfId="124" priority="1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CCFFFF"/>
  </sheetPr>
  <dimension ref="A1:G85"/>
  <sheetViews>
    <sheetView topLeftCell="A31" workbookViewId="0">
      <selection activeCell="E50" sqref="E50:E74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7" ht="13.5" customHeight="1" x14ac:dyDescent="0.15">
      <c r="B2" s="231"/>
      <c r="C2" s="235"/>
      <c r="D2" s="236"/>
      <c r="E2" s="236"/>
      <c r="F2" s="237"/>
    </row>
    <row r="3" spans="1:7" ht="13.5" customHeight="1" x14ac:dyDescent="0.15">
      <c r="B3" s="43"/>
      <c r="C3" s="43"/>
      <c r="D3" s="43"/>
      <c r="E3" s="44"/>
    </row>
    <row r="4" spans="1:7" ht="21.75" customHeight="1" x14ac:dyDescent="0.15">
      <c r="A4" s="49" t="s">
        <v>41</v>
      </c>
      <c r="B4" s="238" t="s">
        <v>95</v>
      </c>
      <c r="C4" s="239"/>
      <c r="D4" s="240"/>
      <c r="E4" s="45"/>
      <c r="F4" s="50" t="s">
        <v>67</v>
      </c>
      <c r="G4" s="44"/>
    </row>
    <row r="5" spans="1:7" ht="21.75" customHeight="1" x14ac:dyDescent="0.15">
      <c r="A5" s="59">
        <f>COUNTA(B7:B31)</f>
        <v>0</v>
      </c>
    </row>
    <row r="6" spans="1:7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7" ht="19.5" customHeight="1" x14ac:dyDescent="0.15">
      <c r="A7" s="55">
        <v>1</v>
      </c>
      <c r="B7" s="55"/>
      <c r="C7" s="58" t="str">
        <f>IF(B7="","",基本データ入力シート!$B$16)</f>
        <v/>
      </c>
      <c r="D7" s="55"/>
      <c r="F7" s="55"/>
    </row>
    <row r="8" spans="1:7" ht="19.5" customHeight="1" x14ac:dyDescent="0.15">
      <c r="A8" s="55">
        <v>2</v>
      </c>
      <c r="B8" s="55"/>
      <c r="C8" s="58" t="str">
        <f>IF(B8="","",基本データ入力シート!$B$16)</f>
        <v/>
      </c>
      <c r="D8" s="55"/>
      <c r="F8" s="55"/>
    </row>
    <row r="9" spans="1:7" ht="19.5" customHeight="1" x14ac:dyDescent="0.15">
      <c r="A9" s="55">
        <v>3</v>
      </c>
      <c r="B9" s="55"/>
      <c r="C9" s="58" t="str">
        <f>IF(B9="","",基本データ入力シート!$B$16)</f>
        <v/>
      </c>
      <c r="D9" s="55"/>
      <c r="F9" s="55"/>
    </row>
    <row r="10" spans="1:7" ht="19.5" customHeight="1" x14ac:dyDescent="0.15">
      <c r="A10" s="55">
        <v>4</v>
      </c>
      <c r="B10" s="55"/>
      <c r="C10" s="58" t="str">
        <f>IF(B10="","",基本データ入力シート!$B$16)</f>
        <v/>
      </c>
      <c r="D10" s="55"/>
      <c r="F10" s="55"/>
    </row>
    <row r="11" spans="1:7" ht="19.5" customHeight="1" x14ac:dyDescent="0.15">
      <c r="A11" s="55">
        <v>5</v>
      </c>
      <c r="B11" s="55"/>
      <c r="C11" s="58" t="str">
        <f>IF(B11="","",基本データ入力シート!$B$16)</f>
        <v/>
      </c>
      <c r="D11" s="55"/>
      <c r="F11" s="55"/>
    </row>
    <row r="12" spans="1:7" ht="19.5" customHeight="1" x14ac:dyDescent="0.15">
      <c r="A12" s="55">
        <v>6</v>
      </c>
      <c r="B12" s="55"/>
      <c r="C12" s="58" t="str">
        <f>IF(B12="","",基本データ入力シート!$B$16)</f>
        <v/>
      </c>
      <c r="D12" s="55"/>
      <c r="F12" s="55"/>
    </row>
    <row r="13" spans="1:7" ht="19.5" customHeight="1" x14ac:dyDescent="0.15">
      <c r="A13" s="55">
        <v>7</v>
      </c>
      <c r="B13" s="55"/>
      <c r="C13" s="58" t="str">
        <f>IF(B13="","",基本データ入力シート!$B$16)</f>
        <v/>
      </c>
      <c r="D13" s="55"/>
      <c r="F13" s="55"/>
    </row>
    <row r="14" spans="1:7" ht="19.5" customHeight="1" x14ac:dyDescent="0.15">
      <c r="A14" s="55">
        <v>8</v>
      </c>
      <c r="B14" s="55"/>
      <c r="C14" s="58" t="str">
        <f>IF(B14="","",基本データ入力シート!$B$16)</f>
        <v/>
      </c>
      <c r="D14" s="55"/>
      <c r="F14" s="55"/>
    </row>
    <row r="15" spans="1:7" ht="19.5" customHeight="1" x14ac:dyDescent="0.15">
      <c r="A15" s="55">
        <v>9</v>
      </c>
      <c r="B15" s="55"/>
      <c r="C15" s="58" t="str">
        <f>IF(B15="","",基本データ入力シート!$B$16)</f>
        <v/>
      </c>
      <c r="D15" s="55"/>
      <c r="F15" s="55"/>
    </row>
    <row r="16" spans="1:7" ht="19.5" customHeight="1" x14ac:dyDescent="0.15">
      <c r="A16" s="55">
        <v>10</v>
      </c>
      <c r="B16" s="55"/>
      <c r="C16" s="58" t="str">
        <f>IF(B16="","",基本データ入力シート!$B$16)</f>
        <v/>
      </c>
      <c r="D16" s="55"/>
      <c r="F16" s="55"/>
    </row>
    <row r="17" spans="1:6" ht="19.5" customHeight="1" x14ac:dyDescent="0.15">
      <c r="A17" s="55">
        <v>11</v>
      </c>
      <c r="B17" s="55"/>
      <c r="C17" s="58" t="str">
        <f>IF(B17="","",基本データ入力シート!$B$16)</f>
        <v/>
      </c>
      <c r="D17" s="55"/>
      <c r="F17" s="55"/>
    </row>
    <row r="18" spans="1:6" ht="19.5" customHeight="1" x14ac:dyDescent="0.15">
      <c r="A18" s="55">
        <v>12</v>
      </c>
      <c r="B18" s="55"/>
      <c r="C18" s="58" t="str">
        <f>IF(B18="","",基本データ入力シート!$B$16)</f>
        <v/>
      </c>
      <c r="D18" s="55"/>
      <c r="F18" s="55"/>
    </row>
    <row r="19" spans="1:6" ht="19.5" customHeight="1" x14ac:dyDescent="0.15">
      <c r="A19" s="55">
        <v>13</v>
      </c>
      <c r="B19" s="55"/>
      <c r="C19" s="58" t="str">
        <f>IF(B19="","",基本データ入力シート!$B$16)</f>
        <v/>
      </c>
      <c r="D19" s="55"/>
      <c r="F19" s="55"/>
    </row>
    <row r="20" spans="1:6" ht="19.5" customHeight="1" x14ac:dyDescent="0.15">
      <c r="A20" s="55">
        <v>14</v>
      </c>
      <c r="B20" s="55"/>
      <c r="C20" s="58" t="str">
        <f>IF(B20="","",基本データ入力シート!$B$16)</f>
        <v/>
      </c>
      <c r="D20" s="55"/>
      <c r="F20" s="55"/>
    </row>
    <row r="21" spans="1:6" ht="19.5" customHeight="1" x14ac:dyDescent="0.15">
      <c r="A21" s="55">
        <v>15</v>
      </c>
      <c r="B21" s="55"/>
      <c r="C21" s="58" t="str">
        <f>IF(B21="","",基本データ入力シート!$B$16)</f>
        <v/>
      </c>
      <c r="D21" s="55"/>
      <c r="F21" s="55"/>
    </row>
    <row r="22" spans="1:6" ht="19.5" customHeight="1" x14ac:dyDescent="0.15">
      <c r="A22" s="55">
        <v>16</v>
      </c>
      <c r="B22" s="55"/>
      <c r="C22" s="58" t="str">
        <f>IF(B22="","",基本データ入力シート!$B$16)</f>
        <v/>
      </c>
      <c r="D22" s="55"/>
      <c r="F22" s="55"/>
    </row>
    <row r="23" spans="1:6" ht="19.5" customHeight="1" x14ac:dyDescent="0.15">
      <c r="A23" s="55">
        <v>17</v>
      </c>
      <c r="B23" s="55"/>
      <c r="C23" s="58" t="str">
        <f>IF(B23="","",基本データ入力シート!$B$16)</f>
        <v/>
      </c>
      <c r="D23" s="55"/>
      <c r="F23" s="55"/>
    </row>
    <row r="24" spans="1:6" ht="19.5" customHeight="1" x14ac:dyDescent="0.15">
      <c r="A24" s="55">
        <v>18</v>
      </c>
      <c r="B24" s="55"/>
      <c r="C24" s="58" t="str">
        <f>IF(B24="","",基本データ入力シート!$B$16)</f>
        <v/>
      </c>
      <c r="D24" s="55"/>
      <c r="F24" s="55"/>
    </row>
    <row r="25" spans="1:6" ht="19.5" customHeight="1" x14ac:dyDescent="0.15">
      <c r="A25" s="55">
        <v>19</v>
      </c>
      <c r="B25" s="55"/>
      <c r="C25" s="58" t="str">
        <f>IF(B25="","",基本データ入力シート!$B$16)</f>
        <v/>
      </c>
      <c r="D25" s="55"/>
      <c r="F25" s="55"/>
    </row>
    <row r="26" spans="1:6" ht="19.5" customHeight="1" x14ac:dyDescent="0.15">
      <c r="A26" s="55">
        <v>20</v>
      </c>
      <c r="B26" s="55"/>
      <c r="C26" s="58" t="str">
        <f>IF(B26="","",基本データ入力シート!$B$16)</f>
        <v/>
      </c>
      <c r="D26" s="55"/>
      <c r="F26" s="55"/>
    </row>
    <row r="27" spans="1:6" ht="19.5" customHeight="1" x14ac:dyDescent="0.15">
      <c r="A27" s="55">
        <v>21</v>
      </c>
      <c r="B27" s="55"/>
      <c r="C27" s="58" t="str">
        <f>IF(B27="","",基本データ入力シート!$B$16)</f>
        <v/>
      </c>
      <c r="D27" s="55"/>
      <c r="F27" s="55"/>
    </row>
    <row r="28" spans="1:6" ht="19.5" customHeight="1" x14ac:dyDescent="0.15">
      <c r="A28" s="55">
        <v>22</v>
      </c>
      <c r="B28" s="55"/>
      <c r="C28" s="58" t="str">
        <f>IF(B28="","",基本データ入力シート!$B$16)</f>
        <v/>
      </c>
      <c r="D28" s="55"/>
      <c r="F28" s="55"/>
    </row>
    <row r="29" spans="1:6" ht="19.5" customHeight="1" x14ac:dyDescent="0.15">
      <c r="A29" s="55">
        <v>23</v>
      </c>
      <c r="B29" s="55"/>
      <c r="C29" s="58" t="str">
        <f>IF(B29="","",基本データ入力シート!$B$16)</f>
        <v/>
      </c>
      <c r="D29" s="55"/>
      <c r="F29" s="55"/>
    </row>
    <row r="30" spans="1:6" ht="19.5" customHeight="1" x14ac:dyDescent="0.15">
      <c r="A30" s="55">
        <v>24</v>
      </c>
      <c r="B30" s="55"/>
      <c r="C30" s="58" t="str">
        <f>IF(B30="","",基本データ入力シート!$B$16)</f>
        <v/>
      </c>
      <c r="D30" s="55"/>
      <c r="F30" s="55"/>
    </row>
    <row r="31" spans="1:6" ht="19.5" customHeight="1" x14ac:dyDescent="0.15">
      <c r="A31" s="55">
        <v>25</v>
      </c>
      <c r="B31" s="55"/>
      <c r="C31" s="58" t="str">
        <f>IF(B31="","",基本データ入力シート!$B$16)</f>
        <v/>
      </c>
      <c r="D31" s="55"/>
      <c r="F31" s="55"/>
    </row>
    <row r="32" spans="1:6" x14ac:dyDescent="0.15">
      <c r="A32" s="51"/>
      <c r="B32" s="51"/>
      <c r="C32" s="51"/>
      <c r="D32" s="51"/>
      <c r="E32" s="51"/>
      <c r="F32" s="51"/>
    </row>
    <row r="33" spans="1:7" ht="21.75" customHeight="1" x14ac:dyDescent="0.15">
      <c r="A33" s="52"/>
      <c r="B33" s="53" t="s">
        <v>46</v>
      </c>
      <c r="C33" s="229">
        <f>基本データ入力シート!$B$17</f>
        <v>0</v>
      </c>
      <c r="D33" s="229"/>
      <c r="E33" s="229"/>
      <c r="F33" s="52" t="s">
        <v>56</v>
      </c>
      <c r="G33" s="44"/>
    </row>
    <row r="34" spans="1:7" ht="21.75" customHeight="1" x14ac:dyDescent="0.15">
      <c r="A34" s="52"/>
      <c r="B34" s="52" t="s">
        <v>161</v>
      </c>
      <c r="C34" s="52"/>
      <c r="D34" s="52"/>
      <c r="E34" s="52"/>
      <c r="F34" s="52"/>
      <c r="G34" s="44"/>
    </row>
    <row r="35" spans="1:7" ht="21.75" customHeight="1" x14ac:dyDescent="0.15">
      <c r="A35" s="52"/>
      <c r="B35" s="52"/>
      <c r="C35" s="52"/>
      <c r="D35" s="52"/>
      <c r="E35" s="52"/>
      <c r="F35" s="52"/>
      <c r="G35" s="44"/>
    </row>
    <row r="36" spans="1:7" ht="21.75" customHeight="1" x14ac:dyDescent="0.15">
      <c r="B36" s="48" t="s">
        <v>66</v>
      </c>
      <c r="C36" s="46"/>
      <c r="D36" s="46"/>
      <c r="E36" s="46"/>
      <c r="F36" s="62">
        <f>A5+A48</f>
        <v>0</v>
      </c>
      <c r="G36" s="44"/>
    </row>
    <row r="37" spans="1:7" ht="21.75" customHeight="1" x14ac:dyDescent="0.15">
      <c r="A37" s="54"/>
      <c r="B37" s="52"/>
      <c r="C37" s="52"/>
      <c r="D37" s="52"/>
      <c r="E37" s="52"/>
      <c r="F37" s="52"/>
      <c r="G37" s="44"/>
    </row>
    <row r="38" spans="1:7" ht="21.75" customHeight="1" x14ac:dyDescent="0.15">
      <c r="A38" s="224" t="s">
        <v>48</v>
      </c>
      <c r="B38" s="224"/>
      <c r="C38" s="225">
        <f>基本データ入力シート!$B$15</f>
        <v>0</v>
      </c>
      <c r="D38" s="226"/>
      <c r="E38" s="226"/>
      <c r="F38" s="227"/>
      <c r="G38" s="47"/>
    </row>
    <row r="39" spans="1:7" ht="21.75" customHeight="1" x14ac:dyDescent="0.15">
      <c r="A39" s="222" t="s">
        <v>49</v>
      </c>
      <c r="B39" s="222"/>
      <c r="C39" s="224">
        <f>基本データ入力シート!$B$18</f>
        <v>0</v>
      </c>
      <c r="D39" s="224"/>
      <c r="E39" s="228"/>
      <c r="F39" s="56"/>
      <c r="G39" s="44"/>
    </row>
    <row r="40" spans="1:7" ht="21.75" customHeight="1" x14ac:dyDescent="0.15">
      <c r="A40" s="222" t="s">
        <v>50</v>
      </c>
      <c r="B40" s="222"/>
      <c r="C40" s="223" t="e">
        <f>基本データ入力シート!#REF!</f>
        <v>#REF!</v>
      </c>
      <c r="D40" s="223"/>
      <c r="E40" s="223"/>
      <c r="F40" s="223"/>
      <c r="G40" s="44"/>
    </row>
    <row r="41" spans="1:7" ht="21.75" customHeight="1" x14ac:dyDescent="0.15">
      <c r="A41" s="222" t="s">
        <v>51</v>
      </c>
      <c r="B41" s="222"/>
      <c r="C41" s="223">
        <f>基本データ入力シート!$B$22</f>
        <v>0</v>
      </c>
      <c r="D41" s="223"/>
      <c r="E41" s="223"/>
      <c r="F41" s="223"/>
      <c r="G41" s="44"/>
    </row>
    <row r="42" spans="1:7" ht="21.75" customHeight="1" x14ac:dyDescent="0.15">
      <c r="A42" s="222" t="s">
        <v>52</v>
      </c>
      <c r="B42" s="222"/>
      <c r="C42" s="223">
        <f>基本データ入力シート!$B$23</f>
        <v>0</v>
      </c>
      <c r="D42" s="223"/>
      <c r="E42" s="223"/>
      <c r="F42" s="223"/>
      <c r="G42" s="44"/>
    </row>
    <row r="44" spans="1:7" ht="13.5" customHeight="1" x14ac:dyDescent="0.15">
      <c r="B44" s="230" t="s">
        <v>39</v>
      </c>
      <c r="C44" s="232" t="str">
        <f>基本データ入力シート!$B$2</f>
        <v>第７７回滋賀県総合バドミントン選手権大会</v>
      </c>
      <c r="D44" s="233"/>
      <c r="E44" s="233"/>
      <c r="F44" s="234"/>
    </row>
    <row r="45" spans="1:7" ht="13.5" customHeight="1" x14ac:dyDescent="0.15">
      <c r="B45" s="231"/>
      <c r="C45" s="235"/>
      <c r="D45" s="236"/>
      <c r="E45" s="236"/>
      <c r="F45" s="237"/>
    </row>
    <row r="46" spans="1:7" ht="13.5" customHeight="1" x14ac:dyDescent="0.15">
      <c r="B46" s="43"/>
      <c r="C46" s="43"/>
      <c r="D46" s="43"/>
      <c r="E46" s="44"/>
    </row>
    <row r="47" spans="1:7" ht="21.75" customHeight="1" x14ac:dyDescent="0.15">
      <c r="A47" s="49" t="s">
        <v>41</v>
      </c>
      <c r="B47" s="238" t="str">
        <f>B4</f>
        <v>ジュニアＡ：男子シングルス</v>
      </c>
      <c r="C47" s="239"/>
      <c r="D47" s="240"/>
      <c r="E47" s="45"/>
      <c r="F47" s="50" t="s">
        <v>64</v>
      </c>
      <c r="G47" s="44"/>
    </row>
    <row r="48" spans="1:7" ht="21.75" customHeight="1" x14ac:dyDescent="0.15">
      <c r="A48" s="59">
        <f>COUNTA(B50:B74)</f>
        <v>0</v>
      </c>
    </row>
    <row r="49" spans="1:6" ht="19.5" customHeight="1" x14ac:dyDescent="0.15">
      <c r="A49" s="57" t="s">
        <v>42</v>
      </c>
      <c r="B49" s="57" t="s">
        <v>43</v>
      </c>
      <c r="C49" s="57" t="s">
        <v>57</v>
      </c>
      <c r="D49" s="57" t="s">
        <v>44</v>
      </c>
      <c r="E49" s="115" t="s">
        <v>88</v>
      </c>
      <c r="F49" s="57" t="s">
        <v>45</v>
      </c>
    </row>
    <row r="50" spans="1:6" ht="19.5" customHeight="1" x14ac:dyDescent="0.15">
      <c r="A50" s="55">
        <v>26</v>
      </c>
      <c r="B50" s="55"/>
      <c r="C50" s="58" t="str">
        <f>IF(B50="","",基本データ入力シート!$B$16)</f>
        <v/>
      </c>
      <c r="D50" s="55"/>
      <c r="E50" s="55" t="s">
        <v>162</v>
      </c>
      <c r="F50" s="55"/>
    </row>
    <row r="51" spans="1:6" ht="19.5" customHeight="1" x14ac:dyDescent="0.15">
      <c r="A51" s="55">
        <v>27</v>
      </c>
      <c r="B51" s="55"/>
      <c r="C51" s="58" t="str">
        <f>IF(B51="","",基本データ入力シート!$B$16)</f>
        <v/>
      </c>
      <c r="D51" s="55"/>
      <c r="E51" s="55" t="s">
        <v>162</v>
      </c>
      <c r="F51" s="55"/>
    </row>
    <row r="52" spans="1:6" ht="19.5" customHeight="1" x14ac:dyDescent="0.15">
      <c r="A52" s="55">
        <v>28</v>
      </c>
      <c r="B52" s="55"/>
      <c r="C52" s="58" t="str">
        <f>IF(B52="","",基本データ入力シート!$B$16)</f>
        <v/>
      </c>
      <c r="D52" s="55"/>
      <c r="E52" s="55" t="s">
        <v>162</v>
      </c>
      <c r="F52" s="55"/>
    </row>
    <row r="53" spans="1:6" ht="19.5" customHeight="1" x14ac:dyDescent="0.15">
      <c r="A53" s="55">
        <v>29</v>
      </c>
      <c r="B53" s="55"/>
      <c r="C53" s="58" t="str">
        <f>IF(B53="","",基本データ入力シート!$B$16)</f>
        <v/>
      </c>
      <c r="D53" s="55"/>
      <c r="E53" s="55" t="s">
        <v>162</v>
      </c>
      <c r="F53" s="55"/>
    </row>
    <row r="54" spans="1:6" ht="19.5" customHeight="1" x14ac:dyDescent="0.15">
      <c r="A54" s="55">
        <v>30</v>
      </c>
      <c r="B54" s="55"/>
      <c r="C54" s="58" t="str">
        <f>IF(B54="","",基本データ入力シート!$B$16)</f>
        <v/>
      </c>
      <c r="D54" s="55"/>
      <c r="E54" s="55" t="s">
        <v>162</v>
      </c>
      <c r="F54" s="55"/>
    </row>
    <row r="55" spans="1:6" ht="19.5" customHeight="1" x14ac:dyDescent="0.15">
      <c r="A55" s="55">
        <v>31</v>
      </c>
      <c r="B55" s="55"/>
      <c r="C55" s="58" t="str">
        <f>IF(B55="","",基本データ入力シート!$B$16)</f>
        <v/>
      </c>
      <c r="D55" s="55"/>
      <c r="E55" s="55" t="s">
        <v>162</v>
      </c>
      <c r="F55" s="55"/>
    </row>
    <row r="56" spans="1:6" ht="19.5" customHeight="1" x14ac:dyDescent="0.15">
      <c r="A56" s="55">
        <v>32</v>
      </c>
      <c r="B56" s="55"/>
      <c r="C56" s="58" t="str">
        <f>IF(B56="","",基本データ入力シート!$B$16)</f>
        <v/>
      </c>
      <c r="D56" s="55"/>
      <c r="E56" s="55" t="s">
        <v>162</v>
      </c>
      <c r="F56" s="55"/>
    </row>
    <row r="57" spans="1:6" ht="19.5" customHeight="1" x14ac:dyDescent="0.15">
      <c r="A57" s="55">
        <v>33</v>
      </c>
      <c r="B57" s="55"/>
      <c r="C57" s="58" t="str">
        <f>IF(B57="","",基本データ入力シート!$B$16)</f>
        <v/>
      </c>
      <c r="D57" s="55"/>
      <c r="E57" s="55" t="s">
        <v>162</v>
      </c>
      <c r="F57" s="55"/>
    </row>
    <row r="58" spans="1:6" ht="19.5" customHeight="1" x14ac:dyDescent="0.15">
      <c r="A58" s="55">
        <v>34</v>
      </c>
      <c r="B58" s="55"/>
      <c r="C58" s="58" t="str">
        <f>IF(B58="","",基本データ入力シート!$B$16)</f>
        <v/>
      </c>
      <c r="D58" s="55"/>
      <c r="E58" s="55" t="s">
        <v>162</v>
      </c>
      <c r="F58" s="55"/>
    </row>
    <row r="59" spans="1:6" ht="19.5" customHeight="1" x14ac:dyDescent="0.15">
      <c r="A59" s="55">
        <v>35</v>
      </c>
      <c r="B59" s="55"/>
      <c r="C59" s="58" t="str">
        <f>IF(B59="","",基本データ入力シート!$B$16)</f>
        <v/>
      </c>
      <c r="D59" s="55"/>
      <c r="E59" s="55" t="s">
        <v>162</v>
      </c>
      <c r="F59" s="55"/>
    </row>
    <row r="60" spans="1:6" ht="19.5" customHeight="1" x14ac:dyDescent="0.15">
      <c r="A60" s="55">
        <v>36</v>
      </c>
      <c r="B60" s="55"/>
      <c r="C60" s="58" t="str">
        <f>IF(B60="","",基本データ入力シート!$B$16)</f>
        <v/>
      </c>
      <c r="D60" s="55"/>
      <c r="E60" s="55" t="s">
        <v>162</v>
      </c>
      <c r="F60" s="55"/>
    </row>
    <row r="61" spans="1:6" ht="19.5" customHeight="1" x14ac:dyDescent="0.15">
      <c r="A61" s="55">
        <v>37</v>
      </c>
      <c r="B61" s="55"/>
      <c r="C61" s="58" t="str">
        <f>IF(B61="","",基本データ入力シート!$B$16)</f>
        <v/>
      </c>
      <c r="D61" s="55"/>
      <c r="E61" s="55" t="s">
        <v>162</v>
      </c>
      <c r="F61" s="55"/>
    </row>
    <row r="62" spans="1:6" ht="19.5" customHeight="1" x14ac:dyDescent="0.15">
      <c r="A62" s="55">
        <v>38</v>
      </c>
      <c r="B62" s="55"/>
      <c r="C62" s="58" t="str">
        <f>IF(B62="","",基本データ入力シート!$B$16)</f>
        <v/>
      </c>
      <c r="D62" s="55"/>
      <c r="E62" s="55" t="s">
        <v>162</v>
      </c>
      <c r="F62" s="55"/>
    </row>
    <row r="63" spans="1:6" ht="19.5" customHeight="1" x14ac:dyDescent="0.15">
      <c r="A63" s="55">
        <v>39</v>
      </c>
      <c r="B63" s="55"/>
      <c r="C63" s="58" t="str">
        <f>IF(B63="","",基本データ入力シート!$B$16)</f>
        <v/>
      </c>
      <c r="D63" s="55"/>
      <c r="E63" s="55" t="s">
        <v>162</v>
      </c>
      <c r="F63" s="55"/>
    </row>
    <row r="64" spans="1:6" ht="19.5" customHeight="1" x14ac:dyDescent="0.15">
      <c r="A64" s="55">
        <v>40</v>
      </c>
      <c r="B64" s="55"/>
      <c r="C64" s="58" t="str">
        <f>IF(B64="","",基本データ入力シート!$B$16)</f>
        <v/>
      </c>
      <c r="D64" s="55"/>
      <c r="E64" s="55" t="s">
        <v>162</v>
      </c>
      <c r="F64" s="55"/>
    </row>
    <row r="65" spans="1:7" ht="19.5" customHeight="1" x14ac:dyDescent="0.15">
      <c r="A65" s="55">
        <v>41</v>
      </c>
      <c r="B65" s="55"/>
      <c r="C65" s="58" t="str">
        <f>IF(B65="","",基本データ入力シート!$B$16)</f>
        <v/>
      </c>
      <c r="D65" s="55"/>
      <c r="E65" s="55" t="s">
        <v>162</v>
      </c>
      <c r="F65" s="55"/>
    </row>
    <row r="66" spans="1:7" ht="19.5" customHeight="1" x14ac:dyDescent="0.15">
      <c r="A66" s="55">
        <v>42</v>
      </c>
      <c r="B66" s="55"/>
      <c r="C66" s="58" t="str">
        <f>IF(B66="","",基本データ入力シート!$B$16)</f>
        <v/>
      </c>
      <c r="D66" s="55"/>
      <c r="E66" s="55" t="s">
        <v>162</v>
      </c>
      <c r="F66" s="55"/>
    </row>
    <row r="67" spans="1:7" ht="19.5" customHeight="1" x14ac:dyDescent="0.15">
      <c r="A67" s="55">
        <v>43</v>
      </c>
      <c r="B67" s="55"/>
      <c r="C67" s="58" t="str">
        <f>IF(B67="","",基本データ入力シート!$B$16)</f>
        <v/>
      </c>
      <c r="D67" s="55"/>
      <c r="E67" s="55" t="s">
        <v>162</v>
      </c>
      <c r="F67" s="55"/>
    </row>
    <row r="68" spans="1:7" ht="19.5" customHeight="1" x14ac:dyDescent="0.15">
      <c r="A68" s="55">
        <v>44</v>
      </c>
      <c r="B68" s="55"/>
      <c r="C68" s="58" t="str">
        <f>IF(B68="","",基本データ入力シート!$B$16)</f>
        <v/>
      </c>
      <c r="D68" s="55"/>
      <c r="E68" s="55" t="s">
        <v>162</v>
      </c>
      <c r="F68" s="55"/>
    </row>
    <row r="69" spans="1:7" ht="19.5" customHeight="1" x14ac:dyDescent="0.15">
      <c r="A69" s="55">
        <v>45</v>
      </c>
      <c r="B69" s="55"/>
      <c r="C69" s="58" t="str">
        <f>IF(B69="","",基本データ入力シート!$B$16)</f>
        <v/>
      </c>
      <c r="D69" s="55"/>
      <c r="E69" s="55" t="s">
        <v>162</v>
      </c>
      <c r="F69" s="55"/>
    </row>
    <row r="70" spans="1:7" ht="19.5" customHeight="1" x14ac:dyDescent="0.15">
      <c r="A70" s="55">
        <v>46</v>
      </c>
      <c r="B70" s="55"/>
      <c r="C70" s="58" t="str">
        <f>IF(B70="","",基本データ入力シート!$B$16)</f>
        <v/>
      </c>
      <c r="D70" s="55"/>
      <c r="E70" s="55" t="s">
        <v>162</v>
      </c>
      <c r="F70" s="55"/>
    </row>
    <row r="71" spans="1:7" ht="19.5" customHeight="1" x14ac:dyDescent="0.15">
      <c r="A71" s="55">
        <v>47</v>
      </c>
      <c r="B71" s="55"/>
      <c r="C71" s="58" t="str">
        <f>IF(B71="","",基本データ入力シート!$B$16)</f>
        <v/>
      </c>
      <c r="D71" s="55"/>
      <c r="E71" s="55" t="s">
        <v>162</v>
      </c>
      <c r="F71" s="55"/>
    </row>
    <row r="72" spans="1:7" ht="19.5" customHeight="1" x14ac:dyDescent="0.15">
      <c r="A72" s="55">
        <v>48</v>
      </c>
      <c r="B72" s="55"/>
      <c r="C72" s="58" t="str">
        <f>IF(B72="","",基本データ入力シート!$B$16)</f>
        <v/>
      </c>
      <c r="D72" s="55"/>
      <c r="E72" s="55" t="s">
        <v>162</v>
      </c>
      <c r="F72" s="55"/>
    </row>
    <row r="73" spans="1:7" ht="19.5" customHeight="1" x14ac:dyDescent="0.15">
      <c r="A73" s="55">
        <v>49</v>
      </c>
      <c r="B73" s="55"/>
      <c r="C73" s="58" t="str">
        <f>IF(B73="","",基本データ入力シート!$B$16)</f>
        <v/>
      </c>
      <c r="D73" s="55"/>
      <c r="E73" s="55" t="s">
        <v>162</v>
      </c>
      <c r="F73" s="55"/>
    </row>
    <row r="74" spans="1:7" ht="19.5" customHeight="1" x14ac:dyDescent="0.15">
      <c r="A74" s="55">
        <v>50</v>
      </c>
      <c r="B74" s="55"/>
      <c r="C74" s="58" t="str">
        <f>IF(B74="","",基本データ入力シート!$B$16)</f>
        <v/>
      </c>
      <c r="D74" s="55"/>
      <c r="E74" s="55" t="s">
        <v>162</v>
      </c>
      <c r="F74" s="55"/>
    </row>
    <row r="75" spans="1:7" x14ac:dyDescent="0.15">
      <c r="A75" s="51"/>
      <c r="B75" s="51"/>
      <c r="C75" s="51"/>
      <c r="D75" s="51"/>
      <c r="E75" s="51"/>
      <c r="F75" s="51"/>
    </row>
    <row r="76" spans="1:7" ht="21.75" customHeight="1" x14ac:dyDescent="0.15">
      <c r="A76" s="52"/>
      <c r="B76" s="53" t="s">
        <v>46</v>
      </c>
      <c r="C76" s="229">
        <f>基本データ入力シート!$B$17</f>
        <v>0</v>
      </c>
      <c r="D76" s="229"/>
      <c r="E76" s="229"/>
      <c r="F76" s="52" t="s">
        <v>56</v>
      </c>
      <c r="G76" s="44"/>
    </row>
    <row r="77" spans="1:7" ht="21.75" customHeight="1" x14ac:dyDescent="0.15">
      <c r="A77" s="52"/>
      <c r="B77" s="52" t="s">
        <v>161</v>
      </c>
      <c r="C77" s="52"/>
      <c r="D77" s="52"/>
      <c r="E77" s="52"/>
      <c r="F77" s="52"/>
      <c r="G77" s="44"/>
    </row>
    <row r="78" spans="1:7" ht="21.75" customHeight="1" x14ac:dyDescent="0.15">
      <c r="A78" s="52"/>
      <c r="B78" s="52"/>
      <c r="C78" s="52"/>
      <c r="D78" s="52"/>
      <c r="E78" s="52"/>
      <c r="F78" s="52"/>
      <c r="G78" s="44"/>
    </row>
    <row r="79" spans="1:7" ht="21.75" customHeight="1" x14ac:dyDescent="0.15">
      <c r="B79" s="48" t="s">
        <v>66</v>
      </c>
      <c r="C79" s="46"/>
      <c r="D79" s="46"/>
      <c r="E79" s="46"/>
      <c r="F79" s="62"/>
      <c r="G79" s="44"/>
    </row>
    <row r="80" spans="1:7" ht="21.75" customHeight="1" x14ac:dyDescent="0.15">
      <c r="A80" s="54"/>
      <c r="B80" s="52"/>
      <c r="C80" s="52"/>
      <c r="D80" s="52"/>
      <c r="E80" s="52"/>
      <c r="F80" s="52"/>
      <c r="G80" s="44"/>
    </row>
    <row r="81" spans="1:7" ht="21.75" customHeight="1" x14ac:dyDescent="0.15">
      <c r="A81" s="224" t="s">
        <v>48</v>
      </c>
      <c r="B81" s="224"/>
      <c r="C81" s="225">
        <f>基本データ入力シート!$B$15</f>
        <v>0</v>
      </c>
      <c r="D81" s="226"/>
      <c r="E81" s="226"/>
      <c r="F81" s="227"/>
      <c r="G81" s="47"/>
    </row>
    <row r="82" spans="1:7" ht="21.75" customHeight="1" x14ac:dyDescent="0.15">
      <c r="A82" s="222" t="s">
        <v>49</v>
      </c>
      <c r="B82" s="222"/>
      <c r="C82" s="224">
        <f>基本データ入力シート!$B$18</f>
        <v>0</v>
      </c>
      <c r="D82" s="224"/>
      <c r="E82" s="228"/>
      <c r="F82" s="56"/>
      <c r="G82" s="44"/>
    </row>
    <row r="83" spans="1:7" ht="21.75" customHeight="1" x14ac:dyDescent="0.15">
      <c r="A83" s="222" t="s">
        <v>50</v>
      </c>
      <c r="B83" s="222"/>
      <c r="C83" s="223" t="e">
        <f>基本データ入力シート!#REF!</f>
        <v>#REF!</v>
      </c>
      <c r="D83" s="223"/>
      <c r="E83" s="223"/>
      <c r="F83" s="223"/>
      <c r="G83" s="44"/>
    </row>
    <row r="84" spans="1:7" ht="21.75" customHeight="1" x14ac:dyDescent="0.15">
      <c r="A84" s="222" t="s">
        <v>51</v>
      </c>
      <c r="B84" s="222"/>
      <c r="C84" s="223">
        <f>基本データ入力シート!$B$22</f>
        <v>0</v>
      </c>
      <c r="D84" s="223"/>
      <c r="E84" s="223"/>
      <c r="F84" s="223"/>
      <c r="G84" s="44"/>
    </row>
    <row r="85" spans="1:7" ht="21.75" customHeight="1" x14ac:dyDescent="0.15">
      <c r="A85" s="222" t="s">
        <v>52</v>
      </c>
      <c r="B85" s="222"/>
      <c r="C85" s="223">
        <f>基本データ入力シート!$B$23</f>
        <v>0</v>
      </c>
      <c r="D85" s="223"/>
      <c r="E85" s="223"/>
      <c r="F85" s="223"/>
      <c r="G85" s="44"/>
    </row>
  </sheetData>
  <mergeCells count="28">
    <mergeCell ref="A84:B84"/>
    <mergeCell ref="C84:F84"/>
    <mergeCell ref="A85:B85"/>
    <mergeCell ref="C85:F85"/>
    <mergeCell ref="B4:D4"/>
    <mergeCell ref="A81:B81"/>
    <mergeCell ref="C81:F81"/>
    <mergeCell ref="A82:B82"/>
    <mergeCell ref="C82:E82"/>
    <mergeCell ref="A83:B83"/>
    <mergeCell ref="B44:B45"/>
    <mergeCell ref="C44:F45"/>
    <mergeCell ref="C83:F83"/>
    <mergeCell ref="A41:B41"/>
    <mergeCell ref="C41:F41"/>
    <mergeCell ref="A42:B42"/>
    <mergeCell ref="B1:B2"/>
    <mergeCell ref="C1:F2"/>
    <mergeCell ref="A38:B38"/>
    <mergeCell ref="C38:F38"/>
    <mergeCell ref="A39:B39"/>
    <mergeCell ref="C33:E33"/>
    <mergeCell ref="C42:F42"/>
    <mergeCell ref="B47:D47"/>
    <mergeCell ref="C76:E76"/>
    <mergeCell ref="C39:E39"/>
    <mergeCell ref="A40:B40"/>
    <mergeCell ref="C40:F40"/>
  </mergeCells>
  <phoneticPr fontId="15"/>
  <conditionalFormatting sqref="B7:B31 D7:D31 F7:F31">
    <cfRule type="cellIs" dxfId="123" priority="7" operator="equal">
      <formula>0</formula>
    </cfRule>
  </conditionalFormatting>
  <conditionalFormatting sqref="B50:B74">
    <cfRule type="cellIs" dxfId="122" priority="4" operator="equal">
      <formula>0</formula>
    </cfRule>
  </conditionalFormatting>
  <conditionalFormatting sqref="D50:F74">
    <cfRule type="cellIs" dxfId="121" priority="2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CCFFFF"/>
  </sheetPr>
  <dimension ref="A1:G85"/>
  <sheetViews>
    <sheetView topLeftCell="A32" workbookViewId="0">
      <selection activeCell="E50" sqref="E50:E74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7" ht="13.5" customHeight="1" x14ac:dyDescent="0.15">
      <c r="B2" s="231"/>
      <c r="C2" s="235"/>
      <c r="D2" s="236"/>
      <c r="E2" s="236"/>
      <c r="F2" s="237"/>
    </row>
    <row r="3" spans="1:7" ht="13.5" customHeight="1" x14ac:dyDescent="0.15">
      <c r="B3" s="43"/>
      <c r="C3" s="43"/>
      <c r="D3" s="43"/>
      <c r="E3" s="44"/>
    </row>
    <row r="4" spans="1:7" ht="21.75" customHeight="1" x14ac:dyDescent="0.15">
      <c r="A4" s="49" t="s">
        <v>41</v>
      </c>
      <c r="B4" s="238" t="s">
        <v>96</v>
      </c>
      <c r="C4" s="239"/>
      <c r="D4" s="240"/>
      <c r="F4" s="50" t="s">
        <v>65</v>
      </c>
      <c r="G4" s="44"/>
    </row>
    <row r="5" spans="1:7" ht="21.75" customHeight="1" x14ac:dyDescent="0.15">
      <c r="A5" s="59">
        <f>COUNTA(B7:B31)</f>
        <v>0</v>
      </c>
    </row>
    <row r="6" spans="1:7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7" ht="19.5" customHeight="1" x14ac:dyDescent="0.15">
      <c r="A7" s="55">
        <v>1</v>
      </c>
      <c r="B7" s="55"/>
      <c r="C7" s="58" t="str">
        <f>IF(B7="","",基本データ入力シート!$B$16)</f>
        <v/>
      </c>
      <c r="D7" s="55"/>
      <c r="E7" s="85" t="s">
        <v>162</v>
      </c>
      <c r="F7" s="55"/>
    </row>
    <row r="8" spans="1:7" ht="19.5" customHeight="1" x14ac:dyDescent="0.15">
      <c r="A8" s="55">
        <v>2</v>
      </c>
      <c r="B8" s="55"/>
      <c r="C8" s="58" t="str">
        <f>IF(B8="","",基本データ入力シート!$B$16)</f>
        <v/>
      </c>
      <c r="D8" s="55"/>
      <c r="E8" s="85" t="s">
        <v>162</v>
      </c>
      <c r="F8" s="55"/>
    </row>
    <row r="9" spans="1:7" ht="19.5" customHeight="1" x14ac:dyDescent="0.15">
      <c r="A9" s="55">
        <v>3</v>
      </c>
      <c r="B9" s="55"/>
      <c r="C9" s="58" t="str">
        <f>IF(B9="","",基本データ入力シート!$B$16)</f>
        <v/>
      </c>
      <c r="D9" s="55"/>
      <c r="E9" s="85" t="s">
        <v>162</v>
      </c>
      <c r="F9" s="55"/>
    </row>
    <row r="10" spans="1:7" ht="19.5" customHeight="1" x14ac:dyDescent="0.15">
      <c r="A10" s="55">
        <v>4</v>
      </c>
      <c r="B10" s="55"/>
      <c r="C10" s="58" t="str">
        <f>IF(B10="","",基本データ入力シート!$B$16)</f>
        <v/>
      </c>
      <c r="D10" s="55"/>
      <c r="E10" s="85" t="s">
        <v>162</v>
      </c>
      <c r="F10" s="55"/>
    </row>
    <row r="11" spans="1:7" ht="19.5" customHeight="1" x14ac:dyDescent="0.15">
      <c r="A11" s="55">
        <v>5</v>
      </c>
      <c r="B11" s="55"/>
      <c r="C11" s="58" t="str">
        <f>IF(B11="","",基本データ入力シート!$B$16)</f>
        <v/>
      </c>
      <c r="D11" s="55"/>
      <c r="E11" s="85" t="s">
        <v>162</v>
      </c>
      <c r="F11" s="55"/>
    </row>
    <row r="12" spans="1:7" ht="19.5" customHeight="1" x14ac:dyDescent="0.15">
      <c r="A12" s="55">
        <v>6</v>
      </c>
      <c r="B12" s="55"/>
      <c r="C12" s="58" t="str">
        <f>IF(B12="","",基本データ入力シート!$B$16)</f>
        <v/>
      </c>
      <c r="D12" s="55"/>
      <c r="E12" s="85" t="s">
        <v>162</v>
      </c>
      <c r="F12" s="55"/>
    </row>
    <row r="13" spans="1:7" ht="19.5" customHeight="1" x14ac:dyDescent="0.15">
      <c r="A13" s="55">
        <v>7</v>
      </c>
      <c r="B13" s="55"/>
      <c r="C13" s="58" t="str">
        <f>IF(B13="","",基本データ入力シート!$B$16)</f>
        <v/>
      </c>
      <c r="D13" s="55"/>
      <c r="E13" s="85" t="s">
        <v>162</v>
      </c>
      <c r="F13" s="55"/>
    </row>
    <row r="14" spans="1:7" ht="19.5" customHeight="1" x14ac:dyDescent="0.15">
      <c r="A14" s="55">
        <v>8</v>
      </c>
      <c r="B14" s="55"/>
      <c r="C14" s="58" t="str">
        <f>IF(B14="","",基本データ入力シート!$B$16)</f>
        <v/>
      </c>
      <c r="D14" s="55"/>
      <c r="E14" s="85" t="s">
        <v>162</v>
      </c>
      <c r="F14" s="55"/>
    </row>
    <row r="15" spans="1:7" ht="19.5" customHeight="1" x14ac:dyDescent="0.15">
      <c r="A15" s="55">
        <v>9</v>
      </c>
      <c r="B15" s="55"/>
      <c r="C15" s="58" t="str">
        <f>IF(B15="","",基本データ入力シート!$B$16)</f>
        <v/>
      </c>
      <c r="D15" s="55"/>
      <c r="E15" s="85" t="s">
        <v>162</v>
      </c>
      <c r="F15" s="55"/>
    </row>
    <row r="16" spans="1:7" ht="19.5" customHeight="1" x14ac:dyDescent="0.15">
      <c r="A16" s="55">
        <v>10</v>
      </c>
      <c r="B16" s="55"/>
      <c r="C16" s="58" t="str">
        <f>IF(B16="","",基本データ入力シート!$B$16)</f>
        <v/>
      </c>
      <c r="D16" s="55"/>
      <c r="E16" s="85" t="s">
        <v>162</v>
      </c>
      <c r="F16" s="55"/>
    </row>
    <row r="17" spans="1:6" ht="19.5" customHeight="1" x14ac:dyDescent="0.15">
      <c r="A17" s="55">
        <v>11</v>
      </c>
      <c r="B17" s="55"/>
      <c r="C17" s="58" t="str">
        <f>IF(B17="","",基本データ入力シート!$B$16)</f>
        <v/>
      </c>
      <c r="D17" s="55"/>
      <c r="E17" s="85" t="s">
        <v>162</v>
      </c>
      <c r="F17" s="55"/>
    </row>
    <row r="18" spans="1:6" ht="19.5" customHeight="1" x14ac:dyDescent="0.15">
      <c r="A18" s="55">
        <v>12</v>
      </c>
      <c r="B18" s="55"/>
      <c r="C18" s="58" t="str">
        <f>IF(B18="","",基本データ入力シート!$B$16)</f>
        <v/>
      </c>
      <c r="D18" s="55"/>
      <c r="E18" s="85" t="s">
        <v>162</v>
      </c>
      <c r="F18" s="55"/>
    </row>
    <row r="19" spans="1:6" ht="19.5" customHeight="1" x14ac:dyDescent="0.15">
      <c r="A19" s="55">
        <v>13</v>
      </c>
      <c r="B19" s="55"/>
      <c r="C19" s="58" t="str">
        <f>IF(B19="","",基本データ入力シート!$B$16)</f>
        <v/>
      </c>
      <c r="D19" s="55"/>
      <c r="E19" s="85" t="s">
        <v>162</v>
      </c>
      <c r="F19" s="55"/>
    </row>
    <row r="20" spans="1:6" ht="19.5" customHeight="1" x14ac:dyDescent="0.15">
      <c r="A20" s="55">
        <v>14</v>
      </c>
      <c r="B20" s="55"/>
      <c r="C20" s="58" t="str">
        <f>IF(B20="","",基本データ入力シート!$B$16)</f>
        <v/>
      </c>
      <c r="D20" s="55"/>
      <c r="E20" s="85" t="s">
        <v>162</v>
      </c>
      <c r="F20" s="55"/>
    </row>
    <row r="21" spans="1:6" ht="19.5" customHeight="1" x14ac:dyDescent="0.15">
      <c r="A21" s="55">
        <v>15</v>
      </c>
      <c r="B21" s="55"/>
      <c r="C21" s="58" t="str">
        <f>IF(B21="","",基本データ入力シート!$B$16)</f>
        <v/>
      </c>
      <c r="D21" s="55"/>
      <c r="E21" s="85" t="s">
        <v>162</v>
      </c>
      <c r="F21" s="55"/>
    </row>
    <row r="22" spans="1:6" ht="19.5" customHeight="1" x14ac:dyDescent="0.15">
      <c r="A22" s="55">
        <v>16</v>
      </c>
      <c r="B22" s="55"/>
      <c r="C22" s="58" t="str">
        <f>IF(B22="","",基本データ入力シート!$B$16)</f>
        <v/>
      </c>
      <c r="D22" s="55"/>
      <c r="E22" s="85" t="s">
        <v>162</v>
      </c>
      <c r="F22" s="55"/>
    </row>
    <row r="23" spans="1:6" ht="19.5" customHeight="1" x14ac:dyDescent="0.15">
      <c r="A23" s="55">
        <v>17</v>
      </c>
      <c r="B23" s="55"/>
      <c r="C23" s="58" t="str">
        <f>IF(B23="","",基本データ入力シート!$B$16)</f>
        <v/>
      </c>
      <c r="D23" s="55"/>
      <c r="E23" s="85" t="s">
        <v>162</v>
      </c>
      <c r="F23" s="55"/>
    </row>
    <row r="24" spans="1:6" ht="19.5" customHeight="1" x14ac:dyDescent="0.15">
      <c r="A24" s="55">
        <v>18</v>
      </c>
      <c r="B24" s="55"/>
      <c r="C24" s="58" t="str">
        <f>IF(B24="","",基本データ入力シート!$B$16)</f>
        <v/>
      </c>
      <c r="D24" s="55"/>
      <c r="E24" s="85" t="s">
        <v>162</v>
      </c>
      <c r="F24" s="55"/>
    </row>
    <row r="25" spans="1:6" ht="19.5" customHeight="1" x14ac:dyDescent="0.15">
      <c r="A25" s="55">
        <v>19</v>
      </c>
      <c r="B25" s="55"/>
      <c r="C25" s="58" t="str">
        <f>IF(B25="","",基本データ入力シート!$B$16)</f>
        <v/>
      </c>
      <c r="D25" s="55"/>
      <c r="E25" s="85" t="s">
        <v>162</v>
      </c>
      <c r="F25" s="55"/>
    </row>
    <row r="26" spans="1:6" ht="19.5" customHeight="1" x14ac:dyDescent="0.15">
      <c r="A26" s="55">
        <v>20</v>
      </c>
      <c r="B26" s="55"/>
      <c r="C26" s="58" t="str">
        <f>IF(B26="","",基本データ入力シート!$B$16)</f>
        <v/>
      </c>
      <c r="D26" s="55"/>
      <c r="E26" s="85" t="s">
        <v>162</v>
      </c>
      <c r="F26" s="55"/>
    </row>
    <row r="27" spans="1:6" ht="19.5" customHeight="1" x14ac:dyDescent="0.15">
      <c r="A27" s="55">
        <v>21</v>
      </c>
      <c r="B27" s="55"/>
      <c r="C27" s="58" t="str">
        <f>IF(B27="","",基本データ入力シート!$B$16)</f>
        <v/>
      </c>
      <c r="D27" s="55"/>
      <c r="E27" s="85" t="s">
        <v>162</v>
      </c>
      <c r="F27" s="55"/>
    </row>
    <row r="28" spans="1:6" ht="19.5" customHeight="1" x14ac:dyDescent="0.15">
      <c r="A28" s="55">
        <v>22</v>
      </c>
      <c r="B28" s="55"/>
      <c r="C28" s="58" t="str">
        <f>IF(B28="","",基本データ入力シート!$B$16)</f>
        <v/>
      </c>
      <c r="D28" s="55"/>
      <c r="E28" s="85" t="s">
        <v>162</v>
      </c>
      <c r="F28" s="55"/>
    </row>
    <row r="29" spans="1:6" ht="19.5" customHeight="1" x14ac:dyDescent="0.15">
      <c r="A29" s="55">
        <v>23</v>
      </c>
      <c r="B29" s="55"/>
      <c r="C29" s="58" t="str">
        <f>IF(B29="","",基本データ入力シート!$B$16)</f>
        <v/>
      </c>
      <c r="D29" s="55"/>
      <c r="E29" s="85" t="s">
        <v>162</v>
      </c>
      <c r="F29" s="55"/>
    </row>
    <row r="30" spans="1:6" ht="19.5" customHeight="1" x14ac:dyDescent="0.15">
      <c r="A30" s="55">
        <v>24</v>
      </c>
      <c r="B30" s="55"/>
      <c r="C30" s="58" t="str">
        <f>IF(B30="","",基本データ入力シート!$B$16)</f>
        <v/>
      </c>
      <c r="D30" s="55"/>
      <c r="E30" s="85" t="s">
        <v>162</v>
      </c>
      <c r="F30" s="55"/>
    </row>
    <row r="31" spans="1:6" ht="19.5" customHeight="1" x14ac:dyDescent="0.15">
      <c r="A31" s="55">
        <v>25</v>
      </c>
      <c r="B31" s="55"/>
      <c r="C31" s="58" t="str">
        <f>IF(B31="","",基本データ入力シート!$B$16)</f>
        <v/>
      </c>
      <c r="D31" s="55"/>
      <c r="E31" s="85" t="s">
        <v>162</v>
      </c>
      <c r="F31" s="55"/>
    </row>
    <row r="32" spans="1:6" x14ac:dyDescent="0.15">
      <c r="A32" s="51"/>
      <c r="B32" s="51"/>
      <c r="C32" s="51"/>
      <c r="D32" s="51"/>
      <c r="E32" s="51"/>
      <c r="F32" s="51"/>
    </row>
    <row r="33" spans="1:7" ht="21.75" customHeight="1" x14ac:dyDescent="0.15">
      <c r="A33" s="52"/>
      <c r="B33" s="53" t="s">
        <v>46</v>
      </c>
      <c r="C33" s="229">
        <f>基本データ入力シート!$B$17</f>
        <v>0</v>
      </c>
      <c r="D33" s="229"/>
      <c r="E33" s="229"/>
      <c r="F33" s="52" t="s">
        <v>56</v>
      </c>
      <c r="G33" s="44"/>
    </row>
    <row r="34" spans="1:7" ht="21.75" customHeight="1" x14ac:dyDescent="0.15">
      <c r="A34" s="52"/>
      <c r="B34" s="52" t="s">
        <v>161</v>
      </c>
      <c r="C34" s="52"/>
      <c r="D34" s="52"/>
      <c r="E34" s="52"/>
      <c r="F34" s="52"/>
      <c r="G34" s="44"/>
    </row>
    <row r="35" spans="1:7" ht="21.75" customHeight="1" x14ac:dyDescent="0.15">
      <c r="A35" s="52"/>
      <c r="B35" s="52"/>
      <c r="C35" s="52"/>
      <c r="D35" s="52"/>
      <c r="E35" s="52"/>
      <c r="F35" s="52"/>
      <c r="G35" s="44"/>
    </row>
    <row r="36" spans="1:7" ht="21.75" customHeight="1" x14ac:dyDescent="0.15">
      <c r="B36" s="48" t="s">
        <v>66</v>
      </c>
      <c r="C36" s="46"/>
      <c r="D36" s="46"/>
      <c r="E36" s="46"/>
      <c r="F36" s="62">
        <f>A5+A48</f>
        <v>0</v>
      </c>
      <c r="G36" s="44"/>
    </row>
    <row r="37" spans="1:7" ht="21.75" customHeight="1" x14ac:dyDescent="0.15">
      <c r="A37" s="54"/>
      <c r="B37" s="52"/>
      <c r="C37" s="52"/>
      <c r="D37" s="52"/>
      <c r="E37" s="52"/>
      <c r="F37" s="52"/>
      <c r="G37" s="44"/>
    </row>
    <row r="38" spans="1:7" ht="21.75" customHeight="1" x14ac:dyDescent="0.15">
      <c r="A38" s="224" t="s">
        <v>48</v>
      </c>
      <c r="B38" s="224"/>
      <c r="C38" s="225">
        <f>基本データ入力シート!$B$15</f>
        <v>0</v>
      </c>
      <c r="D38" s="226"/>
      <c r="E38" s="226"/>
      <c r="F38" s="227"/>
      <c r="G38" s="47"/>
    </row>
    <row r="39" spans="1:7" ht="21.75" customHeight="1" x14ac:dyDescent="0.15">
      <c r="A39" s="222" t="s">
        <v>49</v>
      </c>
      <c r="B39" s="222"/>
      <c r="C39" s="224">
        <f>基本データ入力シート!$B$18</f>
        <v>0</v>
      </c>
      <c r="D39" s="224"/>
      <c r="E39" s="228"/>
      <c r="F39" s="56"/>
      <c r="G39" s="44"/>
    </row>
    <row r="40" spans="1:7" ht="21.75" customHeight="1" x14ac:dyDescent="0.15">
      <c r="A40" s="222" t="s">
        <v>50</v>
      </c>
      <c r="B40" s="222"/>
      <c r="C40" s="223" t="e">
        <f>基本データ入力シート!#REF!</f>
        <v>#REF!</v>
      </c>
      <c r="D40" s="223"/>
      <c r="E40" s="223"/>
      <c r="F40" s="223"/>
      <c r="G40" s="44"/>
    </row>
    <row r="41" spans="1:7" ht="21.75" customHeight="1" x14ac:dyDescent="0.15">
      <c r="A41" s="222" t="s">
        <v>51</v>
      </c>
      <c r="B41" s="222"/>
      <c r="C41" s="223">
        <f>基本データ入力シート!$B$22</f>
        <v>0</v>
      </c>
      <c r="D41" s="223"/>
      <c r="E41" s="223"/>
      <c r="F41" s="223"/>
      <c r="G41" s="44"/>
    </row>
    <row r="42" spans="1:7" ht="21.75" customHeight="1" x14ac:dyDescent="0.15">
      <c r="A42" s="222" t="s">
        <v>52</v>
      </c>
      <c r="B42" s="222"/>
      <c r="C42" s="223">
        <f>基本データ入力シート!$B$23</f>
        <v>0</v>
      </c>
      <c r="D42" s="223"/>
      <c r="E42" s="223"/>
      <c r="F42" s="223"/>
      <c r="G42" s="44"/>
    </row>
    <row r="44" spans="1:7" ht="13.5" customHeight="1" x14ac:dyDescent="0.15">
      <c r="B44" s="230" t="s">
        <v>39</v>
      </c>
      <c r="C44" s="232" t="str">
        <f>基本データ入力シート!$B$2</f>
        <v>第７７回滋賀県総合バドミントン選手権大会</v>
      </c>
      <c r="D44" s="233"/>
      <c r="E44" s="233"/>
      <c r="F44" s="234"/>
    </row>
    <row r="45" spans="1:7" ht="13.5" customHeight="1" x14ac:dyDescent="0.15">
      <c r="B45" s="231"/>
      <c r="C45" s="235"/>
      <c r="D45" s="236"/>
      <c r="E45" s="236"/>
      <c r="F45" s="237"/>
    </row>
    <row r="46" spans="1:7" ht="13.5" customHeight="1" x14ac:dyDescent="0.15">
      <c r="B46" s="43"/>
      <c r="C46" s="43"/>
      <c r="D46" s="43"/>
      <c r="E46" s="44"/>
    </row>
    <row r="47" spans="1:7" ht="21.75" customHeight="1" x14ac:dyDescent="0.15">
      <c r="A47" s="49" t="s">
        <v>41</v>
      </c>
      <c r="B47" s="238" t="str">
        <f>B4</f>
        <v>ジュニアＢ：男子シングルス</v>
      </c>
      <c r="C47" s="239"/>
      <c r="D47" s="240"/>
      <c r="E47" s="45"/>
      <c r="F47" s="50" t="s">
        <v>64</v>
      </c>
      <c r="G47" s="44"/>
    </row>
    <row r="48" spans="1:7" ht="21.75" customHeight="1" x14ac:dyDescent="0.15">
      <c r="A48" s="59">
        <f>COUNTA(B50:B74)</f>
        <v>0</v>
      </c>
    </row>
    <row r="49" spans="1:6" ht="19.5" customHeight="1" x14ac:dyDescent="0.15">
      <c r="A49" s="57" t="s">
        <v>42</v>
      </c>
      <c r="B49" s="57" t="s">
        <v>43</v>
      </c>
      <c r="C49" s="57" t="s">
        <v>57</v>
      </c>
      <c r="D49" s="57" t="s">
        <v>44</v>
      </c>
      <c r="E49" s="115" t="s">
        <v>88</v>
      </c>
      <c r="F49" s="57" t="s">
        <v>45</v>
      </c>
    </row>
    <row r="50" spans="1:6" ht="19.5" customHeight="1" x14ac:dyDescent="0.15">
      <c r="A50" s="55">
        <v>26</v>
      </c>
      <c r="B50" s="55"/>
      <c r="C50" s="58" t="str">
        <f>IF(B50="","",基本データ入力シート!$B$16)</f>
        <v/>
      </c>
      <c r="D50" s="55"/>
      <c r="E50" s="85" t="s">
        <v>159</v>
      </c>
      <c r="F50" s="55"/>
    </row>
    <row r="51" spans="1:6" ht="19.5" customHeight="1" x14ac:dyDescent="0.15">
      <c r="A51" s="55">
        <v>27</v>
      </c>
      <c r="B51" s="55"/>
      <c r="C51" s="58" t="str">
        <f>IF(B51="","",基本データ入力シート!$B$16)</f>
        <v/>
      </c>
      <c r="D51" s="55"/>
      <c r="E51" s="85" t="s">
        <v>159</v>
      </c>
      <c r="F51" s="55"/>
    </row>
    <row r="52" spans="1:6" ht="19.5" customHeight="1" x14ac:dyDescent="0.15">
      <c r="A52" s="55">
        <v>28</v>
      </c>
      <c r="B52" s="55"/>
      <c r="C52" s="58" t="str">
        <f>IF(B52="","",基本データ入力シート!$B$16)</f>
        <v/>
      </c>
      <c r="D52" s="55"/>
      <c r="E52" s="85" t="s">
        <v>159</v>
      </c>
      <c r="F52" s="55"/>
    </row>
    <row r="53" spans="1:6" ht="19.5" customHeight="1" x14ac:dyDescent="0.15">
      <c r="A53" s="55">
        <v>29</v>
      </c>
      <c r="B53" s="55"/>
      <c r="C53" s="58" t="str">
        <f>IF(B53="","",基本データ入力シート!$B$16)</f>
        <v/>
      </c>
      <c r="D53" s="55"/>
      <c r="E53" s="85" t="s">
        <v>159</v>
      </c>
      <c r="F53" s="55"/>
    </row>
    <row r="54" spans="1:6" ht="19.5" customHeight="1" x14ac:dyDescent="0.15">
      <c r="A54" s="55">
        <v>30</v>
      </c>
      <c r="B54" s="55"/>
      <c r="C54" s="58" t="str">
        <f>IF(B54="","",基本データ入力シート!$B$16)</f>
        <v/>
      </c>
      <c r="D54" s="55"/>
      <c r="E54" s="85" t="s">
        <v>159</v>
      </c>
      <c r="F54" s="55"/>
    </row>
    <row r="55" spans="1:6" ht="19.5" customHeight="1" x14ac:dyDescent="0.15">
      <c r="A55" s="55">
        <v>31</v>
      </c>
      <c r="B55" s="55"/>
      <c r="C55" s="58" t="str">
        <f>IF(B55="","",基本データ入力シート!$B$16)</f>
        <v/>
      </c>
      <c r="D55" s="55"/>
      <c r="E55" s="85" t="s">
        <v>159</v>
      </c>
      <c r="F55" s="55"/>
    </row>
    <row r="56" spans="1:6" ht="19.5" customHeight="1" x14ac:dyDescent="0.15">
      <c r="A56" s="55">
        <v>32</v>
      </c>
      <c r="B56" s="55"/>
      <c r="C56" s="58" t="str">
        <f>IF(B56="","",基本データ入力シート!$B$16)</f>
        <v/>
      </c>
      <c r="D56" s="55"/>
      <c r="E56" s="85" t="s">
        <v>159</v>
      </c>
      <c r="F56" s="55"/>
    </row>
    <row r="57" spans="1:6" ht="19.5" customHeight="1" x14ac:dyDescent="0.15">
      <c r="A57" s="55">
        <v>33</v>
      </c>
      <c r="B57" s="55"/>
      <c r="C57" s="58" t="str">
        <f>IF(B57="","",基本データ入力シート!$B$16)</f>
        <v/>
      </c>
      <c r="D57" s="55"/>
      <c r="E57" s="85" t="s">
        <v>159</v>
      </c>
      <c r="F57" s="55"/>
    </row>
    <row r="58" spans="1:6" ht="19.5" customHeight="1" x14ac:dyDescent="0.15">
      <c r="A58" s="55">
        <v>34</v>
      </c>
      <c r="B58" s="55"/>
      <c r="C58" s="58" t="str">
        <f>IF(B58="","",基本データ入力シート!$B$16)</f>
        <v/>
      </c>
      <c r="D58" s="55"/>
      <c r="E58" s="85" t="s">
        <v>159</v>
      </c>
      <c r="F58" s="55"/>
    </row>
    <row r="59" spans="1:6" ht="19.5" customHeight="1" x14ac:dyDescent="0.15">
      <c r="A59" s="55">
        <v>35</v>
      </c>
      <c r="B59" s="55"/>
      <c r="C59" s="58" t="str">
        <f>IF(B59="","",基本データ入力シート!$B$16)</f>
        <v/>
      </c>
      <c r="D59" s="55"/>
      <c r="E59" s="85" t="s">
        <v>159</v>
      </c>
      <c r="F59" s="55"/>
    </row>
    <row r="60" spans="1:6" ht="19.5" customHeight="1" x14ac:dyDescent="0.15">
      <c r="A60" s="55">
        <v>36</v>
      </c>
      <c r="B60" s="55"/>
      <c r="C60" s="58" t="str">
        <f>IF(B60="","",基本データ入力シート!$B$16)</f>
        <v/>
      </c>
      <c r="D60" s="55"/>
      <c r="E60" s="85" t="s">
        <v>159</v>
      </c>
      <c r="F60" s="55"/>
    </row>
    <row r="61" spans="1:6" ht="19.5" customHeight="1" x14ac:dyDescent="0.15">
      <c r="A61" s="55">
        <v>37</v>
      </c>
      <c r="B61" s="55"/>
      <c r="C61" s="58" t="str">
        <f>IF(B61="","",基本データ入力シート!$B$16)</f>
        <v/>
      </c>
      <c r="D61" s="55"/>
      <c r="E61" s="85" t="s">
        <v>159</v>
      </c>
      <c r="F61" s="55"/>
    </row>
    <row r="62" spans="1:6" ht="19.5" customHeight="1" x14ac:dyDescent="0.15">
      <c r="A62" s="55">
        <v>38</v>
      </c>
      <c r="B62" s="55"/>
      <c r="C62" s="58" t="str">
        <f>IF(B62="","",基本データ入力シート!$B$16)</f>
        <v/>
      </c>
      <c r="D62" s="55"/>
      <c r="E62" s="85" t="s">
        <v>159</v>
      </c>
      <c r="F62" s="55"/>
    </row>
    <row r="63" spans="1:6" ht="19.5" customHeight="1" x14ac:dyDescent="0.15">
      <c r="A63" s="55">
        <v>39</v>
      </c>
      <c r="B63" s="55"/>
      <c r="C63" s="58" t="str">
        <f>IF(B63="","",基本データ入力シート!$B$16)</f>
        <v/>
      </c>
      <c r="D63" s="55"/>
      <c r="E63" s="85" t="s">
        <v>159</v>
      </c>
      <c r="F63" s="55"/>
    </row>
    <row r="64" spans="1:6" ht="19.5" customHeight="1" x14ac:dyDescent="0.15">
      <c r="A64" s="55">
        <v>40</v>
      </c>
      <c r="B64" s="55"/>
      <c r="C64" s="58" t="str">
        <f>IF(B64="","",基本データ入力シート!$B$16)</f>
        <v/>
      </c>
      <c r="D64" s="55"/>
      <c r="E64" s="85" t="s">
        <v>159</v>
      </c>
      <c r="F64" s="55"/>
    </row>
    <row r="65" spans="1:7" ht="19.5" customHeight="1" x14ac:dyDescent="0.15">
      <c r="A65" s="55">
        <v>41</v>
      </c>
      <c r="B65" s="55"/>
      <c r="C65" s="58" t="str">
        <f>IF(B65="","",基本データ入力シート!$B$16)</f>
        <v/>
      </c>
      <c r="D65" s="55"/>
      <c r="E65" s="85" t="s">
        <v>159</v>
      </c>
      <c r="F65" s="55"/>
    </row>
    <row r="66" spans="1:7" ht="19.5" customHeight="1" x14ac:dyDescent="0.15">
      <c r="A66" s="55">
        <v>42</v>
      </c>
      <c r="B66" s="55"/>
      <c r="C66" s="58" t="str">
        <f>IF(B66="","",基本データ入力シート!$B$16)</f>
        <v/>
      </c>
      <c r="D66" s="55"/>
      <c r="E66" s="85" t="s">
        <v>159</v>
      </c>
      <c r="F66" s="55"/>
    </row>
    <row r="67" spans="1:7" ht="19.5" customHeight="1" x14ac:dyDescent="0.15">
      <c r="A67" s="55">
        <v>43</v>
      </c>
      <c r="B67" s="55"/>
      <c r="C67" s="58" t="str">
        <f>IF(B67="","",基本データ入力シート!$B$16)</f>
        <v/>
      </c>
      <c r="D67" s="55"/>
      <c r="E67" s="85" t="s">
        <v>159</v>
      </c>
      <c r="F67" s="55"/>
    </row>
    <row r="68" spans="1:7" ht="19.5" customHeight="1" x14ac:dyDescent="0.15">
      <c r="A68" s="55">
        <v>44</v>
      </c>
      <c r="B68" s="55"/>
      <c r="C68" s="58" t="str">
        <f>IF(B68="","",基本データ入力シート!$B$16)</f>
        <v/>
      </c>
      <c r="D68" s="55"/>
      <c r="E68" s="85" t="s">
        <v>159</v>
      </c>
      <c r="F68" s="55"/>
    </row>
    <row r="69" spans="1:7" ht="19.5" customHeight="1" x14ac:dyDescent="0.15">
      <c r="A69" s="55">
        <v>45</v>
      </c>
      <c r="B69" s="55"/>
      <c r="C69" s="58" t="str">
        <f>IF(B69="","",基本データ入力シート!$B$16)</f>
        <v/>
      </c>
      <c r="D69" s="55"/>
      <c r="E69" s="85" t="s">
        <v>159</v>
      </c>
      <c r="F69" s="55"/>
    </row>
    <row r="70" spans="1:7" ht="19.5" customHeight="1" x14ac:dyDescent="0.15">
      <c r="A70" s="55">
        <v>46</v>
      </c>
      <c r="B70" s="55"/>
      <c r="C70" s="58" t="str">
        <f>IF(B70="","",基本データ入力シート!$B$16)</f>
        <v/>
      </c>
      <c r="D70" s="55"/>
      <c r="E70" s="85" t="s">
        <v>159</v>
      </c>
      <c r="F70" s="55"/>
    </row>
    <row r="71" spans="1:7" ht="19.5" customHeight="1" x14ac:dyDescent="0.15">
      <c r="A71" s="55">
        <v>47</v>
      </c>
      <c r="B71" s="55"/>
      <c r="C71" s="58" t="str">
        <f>IF(B71="","",基本データ入力シート!$B$16)</f>
        <v/>
      </c>
      <c r="D71" s="55"/>
      <c r="E71" s="85" t="s">
        <v>159</v>
      </c>
      <c r="F71" s="55"/>
    </row>
    <row r="72" spans="1:7" ht="19.5" customHeight="1" x14ac:dyDescent="0.15">
      <c r="A72" s="55">
        <v>48</v>
      </c>
      <c r="B72" s="55"/>
      <c r="C72" s="58" t="str">
        <f>IF(B72="","",基本データ入力シート!$B$16)</f>
        <v/>
      </c>
      <c r="D72" s="55"/>
      <c r="E72" s="85" t="s">
        <v>159</v>
      </c>
      <c r="F72" s="55"/>
    </row>
    <row r="73" spans="1:7" ht="19.5" customHeight="1" x14ac:dyDescent="0.15">
      <c r="A73" s="55">
        <v>49</v>
      </c>
      <c r="B73" s="55"/>
      <c r="C73" s="58" t="str">
        <f>IF(B73="","",基本データ入力シート!$B$16)</f>
        <v/>
      </c>
      <c r="D73" s="55"/>
      <c r="E73" s="85" t="s">
        <v>159</v>
      </c>
      <c r="F73" s="55"/>
    </row>
    <row r="74" spans="1:7" ht="19.5" customHeight="1" x14ac:dyDescent="0.15">
      <c r="A74" s="55">
        <v>50</v>
      </c>
      <c r="B74" s="55"/>
      <c r="C74" s="58" t="str">
        <f>IF(B74="","",基本データ入力シート!$B$16)</f>
        <v/>
      </c>
      <c r="D74" s="55"/>
      <c r="E74" s="85" t="s">
        <v>159</v>
      </c>
      <c r="F74" s="55"/>
    </row>
    <row r="75" spans="1:7" x14ac:dyDescent="0.15">
      <c r="A75" s="51"/>
      <c r="B75" s="51"/>
      <c r="C75" s="51"/>
      <c r="D75" s="51"/>
      <c r="E75" s="51"/>
      <c r="F75" s="51"/>
    </row>
    <row r="76" spans="1:7" ht="21.75" customHeight="1" x14ac:dyDescent="0.15">
      <c r="A76" s="52"/>
      <c r="B76" s="53" t="s">
        <v>46</v>
      </c>
      <c r="C76" s="229">
        <f>基本データ入力シート!$B$17</f>
        <v>0</v>
      </c>
      <c r="D76" s="229"/>
      <c r="E76" s="229"/>
      <c r="F76" s="52" t="s">
        <v>56</v>
      </c>
      <c r="G76" s="44"/>
    </row>
    <row r="77" spans="1:7" ht="21.75" customHeight="1" x14ac:dyDescent="0.15">
      <c r="A77" s="52"/>
      <c r="B77" s="52" t="s">
        <v>161</v>
      </c>
      <c r="C77" s="52"/>
      <c r="D77" s="52"/>
      <c r="E77" s="52"/>
      <c r="F77" s="52"/>
      <c r="G77" s="44"/>
    </row>
    <row r="78" spans="1:7" ht="21.75" customHeight="1" x14ac:dyDescent="0.15">
      <c r="A78" s="52"/>
      <c r="B78" s="52"/>
      <c r="C78" s="52"/>
      <c r="D78" s="52"/>
      <c r="E78" s="52"/>
      <c r="F78" s="52"/>
      <c r="G78" s="44"/>
    </row>
    <row r="79" spans="1:7" ht="21.75" customHeight="1" x14ac:dyDescent="0.15">
      <c r="B79" s="48" t="s">
        <v>66</v>
      </c>
      <c r="C79" s="46"/>
      <c r="D79" s="46"/>
      <c r="E79" s="46"/>
      <c r="G79" s="44"/>
    </row>
    <row r="80" spans="1:7" ht="21.75" customHeight="1" x14ac:dyDescent="0.15">
      <c r="A80" s="54"/>
      <c r="B80" s="52"/>
      <c r="C80" s="52"/>
      <c r="D80" s="52"/>
      <c r="E80" s="52"/>
      <c r="F80" s="52"/>
      <c r="G80" s="44"/>
    </row>
    <row r="81" spans="1:7" ht="21.75" customHeight="1" x14ac:dyDescent="0.15">
      <c r="A81" s="224" t="s">
        <v>48</v>
      </c>
      <c r="B81" s="224"/>
      <c r="C81" s="225">
        <f>基本データ入力シート!$B$15</f>
        <v>0</v>
      </c>
      <c r="D81" s="226"/>
      <c r="E81" s="226"/>
      <c r="F81" s="227"/>
      <c r="G81" s="47"/>
    </row>
    <row r="82" spans="1:7" ht="21.75" customHeight="1" x14ac:dyDescent="0.15">
      <c r="A82" s="222" t="s">
        <v>49</v>
      </c>
      <c r="B82" s="222"/>
      <c r="C82" s="224">
        <f>基本データ入力シート!$B$18</f>
        <v>0</v>
      </c>
      <c r="D82" s="224"/>
      <c r="E82" s="228"/>
      <c r="F82" s="56"/>
      <c r="G82" s="44"/>
    </row>
    <row r="83" spans="1:7" ht="21.75" customHeight="1" x14ac:dyDescent="0.15">
      <c r="A83" s="222" t="s">
        <v>50</v>
      </c>
      <c r="B83" s="222"/>
      <c r="C83" s="223" t="e">
        <f>基本データ入力シート!#REF!</f>
        <v>#REF!</v>
      </c>
      <c r="D83" s="223"/>
      <c r="E83" s="223"/>
      <c r="F83" s="223"/>
      <c r="G83" s="44"/>
    </row>
    <row r="84" spans="1:7" ht="21.75" customHeight="1" x14ac:dyDescent="0.15">
      <c r="A84" s="222" t="s">
        <v>51</v>
      </c>
      <c r="B84" s="222"/>
      <c r="C84" s="223">
        <f>基本データ入力シート!$B$22</f>
        <v>0</v>
      </c>
      <c r="D84" s="223"/>
      <c r="E84" s="223"/>
      <c r="F84" s="223"/>
      <c r="G84" s="44"/>
    </row>
    <row r="85" spans="1:7" ht="21.75" customHeight="1" x14ac:dyDescent="0.15">
      <c r="A85" s="222" t="s">
        <v>52</v>
      </c>
      <c r="B85" s="222"/>
      <c r="C85" s="223">
        <f>基本データ入力シート!$B$23</f>
        <v>0</v>
      </c>
      <c r="D85" s="223"/>
      <c r="E85" s="223"/>
      <c r="F85" s="223"/>
      <c r="G85" s="44"/>
    </row>
  </sheetData>
  <mergeCells count="28">
    <mergeCell ref="C76:E76"/>
    <mergeCell ref="A84:B84"/>
    <mergeCell ref="C84:F84"/>
    <mergeCell ref="A85:B85"/>
    <mergeCell ref="C85:F85"/>
    <mergeCell ref="A81:B81"/>
    <mergeCell ref="C81:F81"/>
    <mergeCell ref="A82:B82"/>
    <mergeCell ref="C82:E82"/>
    <mergeCell ref="A83:B83"/>
    <mergeCell ref="C83:F83"/>
    <mergeCell ref="A42:B42"/>
    <mergeCell ref="C42:F42"/>
    <mergeCell ref="B44:B45"/>
    <mergeCell ref="C44:F45"/>
    <mergeCell ref="B47:D47"/>
    <mergeCell ref="A39:B39"/>
    <mergeCell ref="C39:E39"/>
    <mergeCell ref="A40:B40"/>
    <mergeCell ref="C40:F40"/>
    <mergeCell ref="A41:B41"/>
    <mergeCell ref="C41:F41"/>
    <mergeCell ref="B1:B2"/>
    <mergeCell ref="C1:F2"/>
    <mergeCell ref="B4:D4"/>
    <mergeCell ref="C33:E33"/>
    <mergeCell ref="A38:B38"/>
    <mergeCell ref="C38:F38"/>
  </mergeCells>
  <phoneticPr fontId="4"/>
  <conditionalFormatting sqref="B7:B31">
    <cfRule type="cellIs" dxfId="120" priority="1" operator="equal">
      <formula>0</formula>
    </cfRule>
  </conditionalFormatting>
  <conditionalFormatting sqref="B50:B74">
    <cfRule type="cellIs" dxfId="119" priority="2" operator="equal">
      <formula>0</formula>
    </cfRule>
  </conditionalFormatting>
  <conditionalFormatting sqref="D7:F31">
    <cfRule type="cellIs" dxfId="118" priority="5" operator="equal">
      <formula>0</formula>
    </cfRule>
  </conditionalFormatting>
  <conditionalFormatting sqref="D50:F74">
    <cfRule type="cellIs" dxfId="117" priority="3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3" tint="0.39997558519241921"/>
  </sheetPr>
  <dimension ref="A1:G85"/>
  <sheetViews>
    <sheetView topLeftCell="A28" workbookViewId="0">
      <selection activeCell="E50" sqref="E50:E74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7" ht="13.5" customHeight="1" x14ac:dyDescent="0.15">
      <c r="B2" s="231"/>
      <c r="C2" s="235"/>
      <c r="D2" s="236"/>
      <c r="E2" s="236"/>
      <c r="F2" s="237"/>
    </row>
    <row r="3" spans="1:7" ht="13.5" customHeight="1" x14ac:dyDescent="0.15">
      <c r="B3" s="43"/>
      <c r="C3" s="43"/>
      <c r="D3" s="43"/>
      <c r="E3" s="44"/>
    </row>
    <row r="4" spans="1:7" ht="21.75" customHeight="1" x14ac:dyDescent="0.15">
      <c r="A4" s="49" t="s">
        <v>41</v>
      </c>
      <c r="B4" s="238" t="s">
        <v>98</v>
      </c>
      <c r="C4" s="239"/>
      <c r="D4" s="240"/>
      <c r="F4" s="50" t="s">
        <v>65</v>
      </c>
      <c r="G4" s="44"/>
    </row>
    <row r="5" spans="1:7" ht="21.75" customHeight="1" x14ac:dyDescent="0.15">
      <c r="A5" s="59">
        <f>COUNTA(B7:B31)</f>
        <v>0</v>
      </c>
    </row>
    <row r="6" spans="1:7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7" ht="19.5" customHeight="1" x14ac:dyDescent="0.15">
      <c r="A7" s="55">
        <v>1</v>
      </c>
      <c r="B7" s="55"/>
      <c r="C7" s="58" t="str">
        <f>IF(B7="","",基本データ入力シート!$B$16)</f>
        <v/>
      </c>
      <c r="D7" s="55"/>
      <c r="E7" s="85" t="s">
        <v>159</v>
      </c>
      <c r="F7" s="55"/>
    </row>
    <row r="8" spans="1:7" ht="19.5" customHeight="1" x14ac:dyDescent="0.15">
      <c r="A8" s="55">
        <v>2</v>
      </c>
      <c r="B8" s="55"/>
      <c r="C8" s="58" t="str">
        <f>IF(B8="","",基本データ入力シート!$B$16)</f>
        <v/>
      </c>
      <c r="D8" s="55"/>
      <c r="E8" s="85" t="s">
        <v>159</v>
      </c>
      <c r="F8" s="55"/>
    </row>
    <row r="9" spans="1:7" ht="19.5" customHeight="1" x14ac:dyDescent="0.15">
      <c r="A9" s="55">
        <v>3</v>
      </c>
      <c r="B9" s="55"/>
      <c r="C9" s="58" t="str">
        <f>IF(B9="","",基本データ入力シート!$B$16)</f>
        <v/>
      </c>
      <c r="D9" s="55"/>
      <c r="E9" s="85" t="s">
        <v>159</v>
      </c>
      <c r="F9" s="55"/>
    </row>
    <row r="10" spans="1:7" ht="19.5" customHeight="1" x14ac:dyDescent="0.15">
      <c r="A10" s="55">
        <v>4</v>
      </c>
      <c r="B10" s="55"/>
      <c r="C10" s="58" t="str">
        <f>IF(B10="","",基本データ入力シート!$B$16)</f>
        <v/>
      </c>
      <c r="D10" s="55"/>
      <c r="E10" s="85" t="s">
        <v>159</v>
      </c>
      <c r="F10" s="55"/>
    </row>
    <row r="11" spans="1:7" ht="19.5" customHeight="1" x14ac:dyDescent="0.15">
      <c r="A11" s="55">
        <v>5</v>
      </c>
      <c r="B11" s="55"/>
      <c r="C11" s="58" t="str">
        <f>IF(B11="","",基本データ入力シート!$B$16)</f>
        <v/>
      </c>
      <c r="D11" s="55"/>
      <c r="E11" s="85" t="s">
        <v>159</v>
      </c>
      <c r="F11" s="55"/>
    </row>
    <row r="12" spans="1:7" ht="19.5" customHeight="1" x14ac:dyDescent="0.15">
      <c r="A12" s="55">
        <v>6</v>
      </c>
      <c r="B12" s="55"/>
      <c r="C12" s="58" t="str">
        <f>IF(B12="","",基本データ入力シート!$B$16)</f>
        <v/>
      </c>
      <c r="D12" s="55"/>
      <c r="E12" s="85" t="s">
        <v>159</v>
      </c>
      <c r="F12" s="55"/>
    </row>
    <row r="13" spans="1:7" ht="19.5" customHeight="1" x14ac:dyDescent="0.15">
      <c r="A13" s="55">
        <v>7</v>
      </c>
      <c r="B13" s="55"/>
      <c r="C13" s="58" t="str">
        <f>IF(B13="","",基本データ入力シート!$B$16)</f>
        <v/>
      </c>
      <c r="D13" s="55"/>
      <c r="E13" s="85" t="s">
        <v>159</v>
      </c>
      <c r="F13" s="55"/>
    </row>
    <row r="14" spans="1:7" ht="19.5" customHeight="1" x14ac:dyDescent="0.15">
      <c r="A14" s="55">
        <v>8</v>
      </c>
      <c r="B14" s="55"/>
      <c r="C14" s="58" t="str">
        <f>IF(B14="","",基本データ入力シート!$B$16)</f>
        <v/>
      </c>
      <c r="D14" s="55"/>
      <c r="E14" s="85" t="s">
        <v>159</v>
      </c>
      <c r="F14" s="55"/>
    </row>
    <row r="15" spans="1:7" ht="19.5" customHeight="1" x14ac:dyDescent="0.15">
      <c r="A15" s="55">
        <v>9</v>
      </c>
      <c r="B15" s="55"/>
      <c r="C15" s="58" t="str">
        <f>IF(B15="","",基本データ入力シート!$B$16)</f>
        <v/>
      </c>
      <c r="D15" s="55"/>
      <c r="E15" s="85" t="s">
        <v>159</v>
      </c>
      <c r="F15" s="55"/>
    </row>
    <row r="16" spans="1:7" ht="19.5" customHeight="1" x14ac:dyDescent="0.15">
      <c r="A16" s="55">
        <v>10</v>
      </c>
      <c r="B16" s="55"/>
      <c r="C16" s="58" t="str">
        <f>IF(B16="","",基本データ入力シート!$B$16)</f>
        <v/>
      </c>
      <c r="D16" s="55"/>
      <c r="E16" s="85" t="s">
        <v>159</v>
      </c>
      <c r="F16" s="55"/>
    </row>
    <row r="17" spans="1:6" ht="19.5" customHeight="1" x14ac:dyDescent="0.15">
      <c r="A17" s="55">
        <v>11</v>
      </c>
      <c r="B17" s="55"/>
      <c r="C17" s="58" t="str">
        <f>IF(B17="","",基本データ入力シート!$B$16)</f>
        <v/>
      </c>
      <c r="D17" s="55"/>
      <c r="E17" s="85" t="s">
        <v>159</v>
      </c>
      <c r="F17" s="55"/>
    </row>
    <row r="18" spans="1:6" ht="19.5" customHeight="1" x14ac:dyDescent="0.15">
      <c r="A18" s="55">
        <v>12</v>
      </c>
      <c r="B18" s="55"/>
      <c r="C18" s="58" t="str">
        <f>IF(B18="","",基本データ入力シート!$B$16)</f>
        <v/>
      </c>
      <c r="D18" s="55"/>
      <c r="E18" s="85" t="s">
        <v>159</v>
      </c>
      <c r="F18" s="55"/>
    </row>
    <row r="19" spans="1:6" ht="19.5" customHeight="1" x14ac:dyDescent="0.15">
      <c r="A19" s="55">
        <v>13</v>
      </c>
      <c r="B19" s="55"/>
      <c r="C19" s="58" t="str">
        <f>IF(B19="","",基本データ入力シート!$B$16)</f>
        <v/>
      </c>
      <c r="D19" s="55"/>
      <c r="E19" s="85" t="s">
        <v>159</v>
      </c>
      <c r="F19" s="55"/>
    </row>
    <row r="20" spans="1:6" ht="19.5" customHeight="1" x14ac:dyDescent="0.15">
      <c r="A20" s="55">
        <v>14</v>
      </c>
      <c r="B20" s="55"/>
      <c r="C20" s="58" t="str">
        <f>IF(B20="","",基本データ入力シート!$B$16)</f>
        <v/>
      </c>
      <c r="D20" s="55"/>
      <c r="E20" s="85" t="s">
        <v>159</v>
      </c>
      <c r="F20" s="55"/>
    </row>
    <row r="21" spans="1:6" ht="19.5" customHeight="1" x14ac:dyDescent="0.15">
      <c r="A21" s="55">
        <v>15</v>
      </c>
      <c r="B21" s="55"/>
      <c r="C21" s="58" t="str">
        <f>IF(B21="","",基本データ入力シート!$B$16)</f>
        <v/>
      </c>
      <c r="D21" s="55"/>
      <c r="E21" s="85" t="s">
        <v>159</v>
      </c>
      <c r="F21" s="55"/>
    </row>
    <row r="22" spans="1:6" ht="19.5" customHeight="1" x14ac:dyDescent="0.15">
      <c r="A22" s="55">
        <v>16</v>
      </c>
      <c r="B22" s="55"/>
      <c r="C22" s="58" t="str">
        <f>IF(B22="","",基本データ入力シート!$B$16)</f>
        <v/>
      </c>
      <c r="D22" s="55"/>
      <c r="E22" s="85" t="s">
        <v>159</v>
      </c>
      <c r="F22" s="55"/>
    </row>
    <row r="23" spans="1:6" ht="19.5" customHeight="1" x14ac:dyDescent="0.15">
      <c r="A23" s="55">
        <v>17</v>
      </c>
      <c r="B23" s="55"/>
      <c r="C23" s="58" t="str">
        <f>IF(B23="","",基本データ入力シート!$B$16)</f>
        <v/>
      </c>
      <c r="D23" s="55"/>
      <c r="E23" s="85" t="s">
        <v>159</v>
      </c>
      <c r="F23" s="55"/>
    </row>
    <row r="24" spans="1:6" ht="19.5" customHeight="1" x14ac:dyDescent="0.15">
      <c r="A24" s="55">
        <v>18</v>
      </c>
      <c r="B24" s="55"/>
      <c r="C24" s="58" t="str">
        <f>IF(B24="","",基本データ入力シート!$B$16)</f>
        <v/>
      </c>
      <c r="D24" s="55"/>
      <c r="E24" s="85" t="s">
        <v>159</v>
      </c>
      <c r="F24" s="55"/>
    </row>
    <row r="25" spans="1:6" ht="19.5" customHeight="1" x14ac:dyDescent="0.15">
      <c r="A25" s="55">
        <v>19</v>
      </c>
      <c r="B25" s="55"/>
      <c r="C25" s="58" t="str">
        <f>IF(B25="","",基本データ入力シート!$B$16)</f>
        <v/>
      </c>
      <c r="D25" s="55"/>
      <c r="E25" s="85" t="s">
        <v>159</v>
      </c>
      <c r="F25" s="55"/>
    </row>
    <row r="26" spans="1:6" ht="19.5" customHeight="1" x14ac:dyDescent="0.15">
      <c r="A26" s="55">
        <v>20</v>
      </c>
      <c r="B26" s="55"/>
      <c r="C26" s="58" t="str">
        <f>IF(B26="","",基本データ入力シート!$B$16)</f>
        <v/>
      </c>
      <c r="D26" s="55"/>
      <c r="E26" s="85" t="s">
        <v>159</v>
      </c>
      <c r="F26" s="55"/>
    </row>
    <row r="27" spans="1:6" ht="19.5" customHeight="1" x14ac:dyDescent="0.15">
      <c r="A27" s="55">
        <v>21</v>
      </c>
      <c r="B27" s="55"/>
      <c r="C27" s="58" t="str">
        <f>IF(B27="","",基本データ入力シート!$B$16)</f>
        <v/>
      </c>
      <c r="D27" s="55"/>
      <c r="E27" s="85" t="s">
        <v>159</v>
      </c>
      <c r="F27" s="55"/>
    </row>
    <row r="28" spans="1:6" ht="19.5" customHeight="1" x14ac:dyDescent="0.15">
      <c r="A28" s="55">
        <v>22</v>
      </c>
      <c r="B28" s="55"/>
      <c r="C28" s="58" t="str">
        <f>IF(B28="","",基本データ入力シート!$B$16)</f>
        <v/>
      </c>
      <c r="D28" s="55"/>
      <c r="E28" s="85" t="s">
        <v>159</v>
      </c>
      <c r="F28" s="55"/>
    </row>
    <row r="29" spans="1:6" ht="19.5" customHeight="1" x14ac:dyDescent="0.15">
      <c r="A29" s="55">
        <v>23</v>
      </c>
      <c r="B29" s="55"/>
      <c r="C29" s="58" t="str">
        <f>IF(B29="","",基本データ入力シート!$B$16)</f>
        <v/>
      </c>
      <c r="D29" s="55"/>
      <c r="E29" s="85" t="s">
        <v>159</v>
      </c>
      <c r="F29" s="55"/>
    </row>
    <row r="30" spans="1:6" ht="19.5" customHeight="1" x14ac:dyDescent="0.15">
      <c r="A30" s="55">
        <v>24</v>
      </c>
      <c r="B30" s="55"/>
      <c r="C30" s="58" t="str">
        <f>IF(B30="","",基本データ入力シート!$B$16)</f>
        <v/>
      </c>
      <c r="D30" s="55"/>
      <c r="E30" s="85" t="s">
        <v>159</v>
      </c>
      <c r="F30" s="55"/>
    </row>
    <row r="31" spans="1:6" ht="19.5" customHeight="1" x14ac:dyDescent="0.15">
      <c r="A31" s="55">
        <v>25</v>
      </c>
      <c r="B31" s="55"/>
      <c r="C31" s="58" t="str">
        <f>IF(B31="","",基本データ入力シート!$B$16)</f>
        <v/>
      </c>
      <c r="D31" s="55"/>
      <c r="E31" s="85" t="s">
        <v>159</v>
      </c>
      <c r="F31" s="55"/>
    </row>
    <row r="32" spans="1:6" x14ac:dyDescent="0.15">
      <c r="A32" s="51"/>
      <c r="B32" s="51"/>
      <c r="C32" s="51"/>
      <c r="D32" s="51"/>
      <c r="E32" s="51"/>
      <c r="F32" s="51"/>
    </row>
    <row r="33" spans="1:7" ht="21.75" customHeight="1" x14ac:dyDescent="0.15">
      <c r="A33" s="52"/>
      <c r="B33" s="53" t="s">
        <v>46</v>
      </c>
      <c r="C33" s="229">
        <f>基本データ入力シート!$B$17</f>
        <v>0</v>
      </c>
      <c r="D33" s="229"/>
      <c r="E33" s="229"/>
      <c r="F33" s="52" t="s">
        <v>56</v>
      </c>
      <c r="G33" s="44"/>
    </row>
    <row r="34" spans="1:7" ht="21.75" customHeight="1" x14ac:dyDescent="0.15">
      <c r="A34" s="52"/>
      <c r="B34" s="52" t="s">
        <v>161</v>
      </c>
      <c r="C34" s="52"/>
      <c r="D34" s="52"/>
      <c r="E34" s="52"/>
      <c r="F34" s="52"/>
      <c r="G34" s="44"/>
    </row>
    <row r="35" spans="1:7" ht="21.75" customHeight="1" x14ac:dyDescent="0.15">
      <c r="A35" s="52"/>
      <c r="B35" s="52"/>
      <c r="C35" s="52"/>
      <c r="D35" s="52"/>
      <c r="E35" s="52"/>
      <c r="F35" s="52"/>
      <c r="G35" s="44"/>
    </row>
    <row r="36" spans="1:7" ht="21.75" customHeight="1" x14ac:dyDescent="0.15">
      <c r="B36" s="48" t="s">
        <v>66</v>
      </c>
      <c r="C36" s="46"/>
      <c r="D36" s="46"/>
      <c r="E36" s="46"/>
      <c r="F36" s="62">
        <f>A5+A48</f>
        <v>0</v>
      </c>
      <c r="G36" s="44"/>
    </row>
    <row r="37" spans="1:7" ht="21.75" customHeight="1" x14ac:dyDescent="0.15">
      <c r="A37" s="54"/>
      <c r="B37" s="52"/>
      <c r="C37" s="52"/>
      <c r="D37" s="52"/>
      <c r="E37" s="52"/>
      <c r="F37" s="52"/>
      <c r="G37" s="44"/>
    </row>
    <row r="38" spans="1:7" ht="21.75" customHeight="1" x14ac:dyDescent="0.15">
      <c r="A38" s="224" t="s">
        <v>48</v>
      </c>
      <c r="B38" s="224"/>
      <c r="C38" s="225">
        <f>基本データ入力シート!$B$15</f>
        <v>0</v>
      </c>
      <c r="D38" s="226"/>
      <c r="E38" s="226"/>
      <c r="F38" s="227"/>
      <c r="G38" s="47"/>
    </row>
    <row r="39" spans="1:7" ht="21.75" customHeight="1" x14ac:dyDescent="0.15">
      <c r="A39" s="222" t="s">
        <v>49</v>
      </c>
      <c r="B39" s="222"/>
      <c r="C39" s="224">
        <f>基本データ入力シート!$B$18</f>
        <v>0</v>
      </c>
      <c r="D39" s="224"/>
      <c r="E39" s="228"/>
      <c r="F39" s="56"/>
      <c r="G39" s="44"/>
    </row>
    <row r="40" spans="1:7" ht="21.75" customHeight="1" x14ac:dyDescent="0.15">
      <c r="A40" s="222" t="s">
        <v>50</v>
      </c>
      <c r="B40" s="222"/>
      <c r="C40" s="223" t="e">
        <f>基本データ入力シート!#REF!</f>
        <v>#REF!</v>
      </c>
      <c r="D40" s="223"/>
      <c r="E40" s="223"/>
      <c r="F40" s="223"/>
      <c r="G40" s="44"/>
    </row>
    <row r="41" spans="1:7" ht="21.75" customHeight="1" x14ac:dyDescent="0.15">
      <c r="A41" s="222" t="s">
        <v>51</v>
      </c>
      <c r="B41" s="222"/>
      <c r="C41" s="223">
        <f>基本データ入力シート!$B$22</f>
        <v>0</v>
      </c>
      <c r="D41" s="223"/>
      <c r="E41" s="223"/>
      <c r="F41" s="223"/>
      <c r="G41" s="44"/>
    </row>
    <row r="42" spans="1:7" ht="21.75" customHeight="1" x14ac:dyDescent="0.15">
      <c r="A42" s="222" t="s">
        <v>52</v>
      </c>
      <c r="B42" s="222"/>
      <c r="C42" s="223">
        <f>基本データ入力シート!$B$23</f>
        <v>0</v>
      </c>
      <c r="D42" s="223"/>
      <c r="E42" s="223"/>
      <c r="F42" s="223"/>
      <c r="G42" s="44"/>
    </row>
    <row r="44" spans="1:7" ht="13.5" customHeight="1" x14ac:dyDescent="0.15">
      <c r="B44" s="230" t="s">
        <v>39</v>
      </c>
      <c r="C44" s="232" t="str">
        <f>基本データ入力シート!$B$2</f>
        <v>第７７回滋賀県総合バドミントン選手権大会</v>
      </c>
      <c r="D44" s="233"/>
      <c r="E44" s="233"/>
      <c r="F44" s="234"/>
    </row>
    <row r="45" spans="1:7" ht="13.5" customHeight="1" x14ac:dyDescent="0.15">
      <c r="B45" s="231"/>
      <c r="C45" s="235"/>
      <c r="D45" s="236"/>
      <c r="E45" s="236"/>
      <c r="F45" s="237"/>
    </row>
    <row r="46" spans="1:7" ht="13.5" customHeight="1" x14ac:dyDescent="0.15">
      <c r="B46" s="43"/>
      <c r="C46" s="43"/>
      <c r="D46" s="43"/>
      <c r="E46" s="44"/>
    </row>
    <row r="47" spans="1:7" ht="21.75" customHeight="1" x14ac:dyDescent="0.15">
      <c r="A47" s="49" t="s">
        <v>41</v>
      </c>
      <c r="B47" s="238" t="str">
        <f>B4</f>
        <v>ジュニアＣ：男子シングルス</v>
      </c>
      <c r="C47" s="239"/>
      <c r="D47" s="240"/>
      <c r="E47" s="45"/>
      <c r="F47" s="50" t="s">
        <v>64</v>
      </c>
      <c r="G47" s="44"/>
    </row>
    <row r="48" spans="1:7" ht="21.75" customHeight="1" x14ac:dyDescent="0.15">
      <c r="A48" s="59">
        <f>COUNTA(B50:B74)</f>
        <v>0</v>
      </c>
    </row>
    <row r="49" spans="1:6" ht="19.5" customHeight="1" x14ac:dyDescent="0.15">
      <c r="A49" s="57" t="s">
        <v>42</v>
      </c>
      <c r="B49" s="57" t="s">
        <v>43</v>
      </c>
      <c r="C49" s="57" t="s">
        <v>57</v>
      </c>
      <c r="D49" s="57" t="s">
        <v>44</v>
      </c>
      <c r="E49" s="115" t="s">
        <v>88</v>
      </c>
      <c r="F49" s="57" t="s">
        <v>45</v>
      </c>
    </row>
    <row r="50" spans="1:6" ht="19.5" customHeight="1" x14ac:dyDescent="0.15">
      <c r="A50" s="55">
        <v>26</v>
      </c>
      <c r="B50" s="55"/>
      <c r="C50" s="58" t="str">
        <f>IF(B50="","",基本データ入力シート!$B$16)</f>
        <v/>
      </c>
      <c r="D50" s="55"/>
      <c r="E50" s="85" t="s">
        <v>159</v>
      </c>
      <c r="F50" s="55"/>
    </row>
    <row r="51" spans="1:6" ht="19.5" customHeight="1" x14ac:dyDescent="0.15">
      <c r="A51" s="55">
        <v>27</v>
      </c>
      <c r="B51" s="55"/>
      <c r="C51" s="58" t="str">
        <f>IF(B51="","",基本データ入力シート!$B$16)</f>
        <v/>
      </c>
      <c r="D51" s="55"/>
      <c r="E51" s="85" t="s">
        <v>159</v>
      </c>
      <c r="F51" s="55"/>
    </row>
    <row r="52" spans="1:6" ht="19.5" customHeight="1" x14ac:dyDescent="0.15">
      <c r="A52" s="55">
        <v>28</v>
      </c>
      <c r="B52" s="55"/>
      <c r="C52" s="58" t="str">
        <f>IF(B52="","",基本データ入力シート!$B$16)</f>
        <v/>
      </c>
      <c r="D52" s="55"/>
      <c r="E52" s="85" t="s">
        <v>159</v>
      </c>
      <c r="F52" s="55"/>
    </row>
    <row r="53" spans="1:6" ht="19.5" customHeight="1" x14ac:dyDescent="0.15">
      <c r="A53" s="55">
        <v>29</v>
      </c>
      <c r="B53" s="55"/>
      <c r="C53" s="58" t="str">
        <f>IF(B53="","",基本データ入力シート!$B$16)</f>
        <v/>
      </c>
      <c r="D53" s="55"/>
      <c r="E53" s="85" t="s">
        <v>159</v>
      </c>
      <c r="F53" s="55"/>
    </row>
    <row r="54" spans="1:6" ht="19.5" customHeight="1" x14ac:dyDescent="0.15">
      <c r="A54" s="55">
        <v>30</v>
      </c>
      <c r="B54" s="55"/>
      <c r="C54" s="58" t="str">
        <f>IF(B54="","",基本データ入力シート!$B$16)</f>
        <v/>
      </c>
      <c r="D54" s="55"/>
      <c r="E54" s="85" t="s">
        <v>159</v>
      </c>
      <c r="F54" s="55"/>
    </row>
    <row r="55" spans="1:6" ht="19.5" customHeight="1" x14ac:dyDescent="0.15">
      <c r="A55" s="55">
        <v>31</v>
      </c>
      <c r="B55" s="55"/>
      <c r="C55" s="58" t="str">
        <f>IF(B55="","",基本データ入力シート!$B$16)</f>
        <v/>
      </c>
      <c r="D55" s="55"/>
      <c r="E55" s="85" t="s">
        <v>159</v>
      </c>
      <c r="F55" s="55"/>
    </row>
    <row r="56" spans="1:6" ht="19.5" customHeight="1" x14ac:dyDescent="0.15">
      <c r="A56" s="55">
        <v>32</v>
      </c>
      <c r="B56" s="55"/>
      <c r="C56" s="58" t="str">
        <f>IF(B56="","",基本データ入力シート!$B$16)</f>
        <v/>
      </c>
      <c r="D56" s="55"/>
      <c r="E56" s="85" t="s">
        <v>159</v>
      </c>
      <c r="F56" s="55"/>
    </row>
    <row r="57" spans="1:6" ht="19.5" customHeight="1" x14ac:dyDescent="0.15">
      <c r="A57" s="55">
        <v>33</v>
      </c>
      <c r="B57" s="55"/>
      <c r="C57" s="58" t="str">
        <f>IF(B57="","",基本データ入力シート!$B$16)</f>
        <v/>
      </c>
      <c r="D57" s="55"/>
      <c r="E57" s="85" t="s">
        <v>159</v>
      </c>
      <c r="F57" s="55"/>
    </row>
    <row r="58" spans="1:6" ht="19.5" customHeight="1" x14ac:dyDescent="0.15">
      <c r="A58" s="55">
        <v>34</v>
      </c>
      <c r="B58" s="55"/>
      <c r="C58" s="58" t="str">
        <f>IF(B58="","",基本データ入力シート!$B$16)</f>
        <v/>
      </c>
      <c r="D58" s="55"/>
      <c r="E58" s="85" t="s">
        <v>159</v>
      </c>
      <c r="F58" s="55"/>
    </row>
    <row r="59" spans="1:6" ht="19.5" customHeight="1" x14ac:dyDescent="0.15">
      <c r="A59" s="55">
        <v>35</v>
      </c>
      <c r="B59" s="55"/>
      <c r="C59" s="58" t="str">
        <f>IF(B59="","",基本データ入力シート!$B$16)</f>
        <v/>
      </c>
      <c r="D59" s="55"/>
      <c r="E59" s="85" t="s">
        <v>159</v>
      </c>
      <c r="F59" s="55"/>
    </row>
    <row r="60" spans="1:6" ht="19.5" customHeight="1" x14ac:dyDescent="0.15">
      <c r="A60" s="55">
        <v>36</v>
      </c>
      <c r="B60" s="55"/>
      <c r="C60" s="58" t="str">
        <f>IF(B60="","",基本データ入力シート!$B$16)</f>
        <v/>
      </c>
      <c r="D60" s="55"/>
      <c r="E60" s="85" t="s">
        <v>159</v>
      </c>
      <c r="F60" s="55"/>
    </row>
    <row r="61" spans="1:6" ht="19.5" customHeight="1" x14ac:dyDescent="0.15">
      <c r="A61" s="55">
        <v>37</v>
      </c>
      <c r="B61" s="55"/>
      <c r="C61" s="58" t="str">
        <f>IF(B61="","",基本データ入力シート!$B$16)</f>
        <v/>
      </c>
      <c r="D61" s="55"/>
      <c r="E61" s="85" t="s">
        <v>159</v>
      </c>
      <c r="F61" s="55"/>
    </row>
    <row r="62" spans="1:6" ht="19.5" customHeight="1" x14ac:dyDescent="0.15">
      <c r="A62" s="55">
        <v>38</v>
      </c>
      <c r="B62" s="55"/>
      <c r="C62" s="58" t="str">
        <f>IF(B62="","",基本データ入力シート!$B$16)</f>
        <v/>
      </c>
      <c r="D62" s="55"/>
      <c r="E62" s="85" t="s">
        <v>159</v>
      </c>
      <c r="F62" s="55"/>
    </row>
    <row r="63" spans="1:6" ht="19.5" customHeight="1" x14ac:dyDescent="0.15">
      <c r="A63" s="55">
        <v>39</v>
      </c>
      <c r="B63" s="55"/>
      <c r="C63" s="58" t="str">
        <f>IF(B63="","",基本データ入力シート!$B$16)</f>
        <v/>
      </c>
      <c r="D63" s="55"/>
      <c r="E63" s="85" t="s">
        <v>159</v>
      </c>
      <c r="F63" s="55"/>
    </row>
    <row r="64" spans="1:6" ht="19.5" customHeight="1" x14ac:dyDescent="0.15">
      <c r="A64" s="55">
        <v>40</v>
      </c>
      <c r="B64" s="55"/>
      <c r="C64" s="58" t="str">
        <f>IF(B64="","",基本データ入力シート!$B$16)</f>
        <v/>
      </c>
      <c r="D64" s="55"/>
      <c r="E64" s="85" t="s">
        <v>159</v>
      </c>
      <c r="F64" s="55"/>
    </row>
    <row r="65" spans="1:7" ht="19.5" customHeight="1" x14ac:dyDescent="0.15">
      <c r="A65" s="55">
        <v>41</v>
      </c>
      <c r="B65" s="55"/>
      <c r="C65" s="58" t="str">
        <f>IF(B65="","",基本データ入力シート!$B$16)</f>
        <v/>
      </c>
      <c r="D65" s="55"/>
      <c r="E65" s="85" t="s">
        <v>159</v>
      </c>
      <c r="F65" s="55"/>
    </row>
    <row r="66" spans="1:7" ht="19.5" customHeight="1" x14ac:dyDescent="0.15">
      <c r="A66" s="55">
        <v>42</v>
      </c>
      <c r="B66" s="55"/>
      <c r="C66" s="58" t="str">
        <f>IF(B66="","",基本データ入力シート!$B$16)</f>
        <v/>
      </c>
      <c r="D66" s="55"/>
      <c r="E66" s="85" t="s">
        <v>159</v>
      </c>
      <c r="F66" s="55"/>
    </row>
    <row r="67" spans="1:7" ht="19.5" customHeight="1" x14ac:dyDescent="0.15">
      <c r="A67" s="55">
        <v>43</v>
      </c>
      <c r="B67" s="55"/>
      <c r="C67" s="58" t="str">
        <f>IF(B67="","",基本データ入力シート!$B$16)</f>
        <v/>
      </c>
      <c r="D67" s="55"/>
      <c r="E67" s="85" t="s">
        <v>159</v>
      </c>
      <c r="F67" s="55"/>
    </row>
    <row r="68" spans="1:7" ht="19.5" customHeight="1" x14ac:dyDescent="0.15">
      <c r="A68" s="55">
        <v>44</v>
      </c>
      <c r="B68" s="55"/>
      <c r="C68" s="58" t="str">
        <f>IF(B68="","",基本データ入力シート!$B$16)</f>
        <v/>
      </c>
      <c r="D68" s="55"/>
      <c r="E68" s="85" t="s">
        <v>159</v>
      </c>
      <c r="F68" s="55"/>
    </row>
    <row r="69" spans="1:7" ht="19.5" customHeight="1" x14ac:dyDescent="0.15">
      <c r="A69" s="55">
        <v>45</v>
      </c>
      <c r="B69" s="55"/>
      <c r="C69" s="58" t="str">
        <f>IF(B69="","",基本データ入力シート!$B$16)</f>
        <v/>
      </c>
      <c r="D69" s="55"/>
      <c r="E69" s="85" t="s">
        <v>159</v>
      </c>
      <c r="F69" s="55"/>
    </row>
    <row r="70" spans="1:7" ht="19.5" customHeight="1" x14ac:dyDescent="0.15">
      <c r="A70" s="55">
        <v>46</v>
      </c>
      <c r="B70" s="55"/>
      <c r="C70" s="58" t="str">
        <f>IF(B70="","",基本データ入力シート!$B$16)</f>
        <v/>
      </c>
      <c r="D70" s="55"/>
      <c r="E70" s="85" t="s">
        <v>159</v>
      </c>
      <c r="F70" s="55"/>
    </row>
    <row r="71" spans="1:7" ht="19.5" customHeight="1" x14ac:dyDescent="0.15">
      <c r="A71" s="55">
        <v>47</v>
      </c>
      <c r="B71" s="55"/>
      <c r="C71" s="58" t="str">
        <f>IF(B71="","",基本データ入力シート!$B$16)</f>
        <v/>
      </c>
      <c r="D71" s="55"/>
      <c r="E71" s="85" t="s">
        <v>159</v>
      </c>
      <c r="F71" s="55"/>
    </row>
    <row r="72" spans="1:7" ht="19.5" customHeight="1" x14ac:dyDescent="0.15">
      <c r="A72" s="55">
        <v>48</v>
      </c>
      <c r="B72" s="55"/>
      <c r="C72" s="58" t="str">
        <f>IF(B72="","",基本データ入力シート!$B$16)</f>
        <v/>
      </c>
      <c r="D72" s="55"/>
      <c r="E72" s="85" t="s">
        <v>159</v>
      </c>
      <c r="F72" s="55"/>
    </row>
    <row r="73" spans="1:7" ht="19.5" customHeight="1" x14ac:dyDescent="0.15">
      <c r="A73" s="55">
        <v>49</v>
      </c>
      <c r="B73" s="55"/>
      <c r="C73" s="58" t="str">
        <f>IF(B73="","",基本データ入力シート!$B$16)</f>
        <v/>
      </c>
      <c r="D73" s="55"/>
      <c r="E73" s="85" t="s">
        <v>159</v>
      </c>
      <c r="F73" s="55"/>
    </row>
    <row r="74" spans="1:7" ht="19.5" customHeight="1" x14ac:dyDescent="0.15">
      <c r="A74" s="55">
        <v>50</v>
      </c>
      <c r="B74" s="55"/>
      <c r="C74" s="58" t="str">
        <f>IF(B74="","",基本データ入力シート!$B$16)</f>
        <v/>
      </c>
      <c r="D74" s="55"/>
      <c r="E74" s="85" t="s">
        <v>159</v>
      </c>
      <c r="F74" s="55"/>
    </row>
    <row r="75" spans="1:7" x14ac:dyDescent="0.15">
      <c r="A75" s="51"/>
      <c r="B75" s="51"/>
      <c r="C75" s="51"/>
      <c r="D75" s="51"/>
      <c r="E75" s="51"/>
      <c r="F75" s="51"/>
    </row>
    <row r="76" spans="1:7" ht="21.75" customHeight="1" x14ac:dyDescent="0.15">
      <c r="A76" s="52"/>
      <c r="B76" s="53" t="s">
        <v>46</v>
      </c>
      <c r="C76" s="229">
        <f>基本データ入力シート!$B$17</f>
        <v>0</v>
      </c>
      <c r="D76" s="229"/>
      <c r="E76" s="229"/>
      <c r="F76" s="52" t="s">
        <v>56</v>
      </c>
      <c r="G76" s="44"/>
    </row>
    <row r="77" spans="1:7" ht="21.75" customHeight="1" x14ac:dyDescent="0.15">
      <c r="A77" s="52"/>
      <c r="B77" s="52" t="s">
        <v>161</v>
      </c>
      <c r="C77" s="52"/>
      <c r="D77" s="52"/>
      <c r="E77" s="52"/>
      <c r="F77" s="52"/>
      <c r="G77" s="44"/>
    </row>
    <row r="78" spans="1:7" ht="21.75" customHeight="1" x14ac:dyDescent="0.15">
      <c r="A78" s="52"/>
      <c r="B78" s="52"/>
      <c r="C78" s="52"/>
      <c r="D78" s="52"/>
      <c r="E78" s="52"/>
      <c r="F78" s="52"/>
      <c r="G78" s="44"/>
    </row>
    <row r="79" spans="1:7" ht="21.75" customHeight="1" x14ac:dyDescent="0.15">
      <c r="B79" s="48" t="s">
        <v>66</v>
      </c>
      <c r="C79" s="46"/>
      <c r="D79" s="46"/>
      <c r="E79" s="46"/>
      <c r="G79" s="44"/>
    </row>
    <row r="80" spans="1:7" ht="21.75" customHeight="1" x14ac:dyDescent="0.15">
      <c r="A80" s="54"/>
      <c r="B80" s="52"/>
      <c r="C80" s="52"/>
      <c r="D80" s="52"/>
      <c r="E80" s="52"/>
      <c r="F80" s="52"/>
      <c r="G80" s="44"/>
    </row>
    <row r="81" spans="1:7" ht="21.75" customHeight="1" x14ac:dyDescent="0.15">
      <c r="A81" s="224" t="s">
        <v>48</v>
      </c>
      <c r="B81" s="224"/>
      <c r="C81" s="225">
        <f>基本データ入力シート!$B$15</f>
        <v>0</v>
      </c>
      <c r="D81" s="226"/>
      <c r="E81" s="226"/>
      <c r="F81" s="227"/>
      <c r="G81" s="47"/>
    </row>
    <row r="82" spans="1:7" ht="21.75" customHeight="1" x14ac:dyDescent="0.15">
      <c r="A82" s="222" t="s">
        <v>49</v>
      </c>
      <c r="B82" s="222"/>
      <c r="C82" s="224">
        <f>基本データ入力シート!$B$18</f>
        <v>0</v>
      </c>
      <c r="D82" s="224"/>
      <c r="E82" s="228"/>
      <c r="F82" s="56"/>
      <c r="G82" s="44"/>
    </row>
    <row r="83" spans="1:7" ht="21.75" customHeight="1" x14ac:dyDescent="0.15">
      <c r="A83" s="222" t="s">
        <v>50</v>
      </c>
      <c r="B83" s="222"/>
      <c r="C83" s="223" t="e">
        <f>基本データ入力シート!#REF!</f>
        <v>#REF!</v>
      </c>
      <c r="D83" s="223"/>
      <c r="E83" s="223"/>
      <c r="F83" s="223"/>
      <c r="G83" s="44"/>
    </row>
    <row r="84" spans="1:7" ht="21.75" customHeight="1" x14ac:dyDescent="0.15">
      <c r="A84" s="222" t="s">
        <v>51</v>
      </c>
      <c r="B84" s="222"/>
      <c r="C84" s="223">
        <f>基本データ入力シート!$B$22</f>
        <v>0</v>
      </c>
      <c r="D84" s="223"/>
      <c r="E84" s="223"/>
      <c r="F84" s="223"/>
      <c r="G84" s="44"/>
    </row>
    <row r="85" spans="1:7" ht="21.75" customHeight="1" x14ac:dyDescent="0.15">
      <c r="A85" s="222" t="s">
        <v>52</v>
      </c>
      <c r="B85" s="222"/>
      <c r="C85" s="223">
        <f>基本データ入力シート!$B$23</f>
        <v>0</v>
      </c>
      <c r="D85" s="223"/>
      <c r="E85" s="223"/>
      <c r="F85" s="223"/>
      <c r="G85" s="44"/>
    </row>
  </sheetData>
  <mergeCells count="28">
    <mergeCell ref="C76:E76"/>
    <mergeCell ref="A84:B84"/>
    <mergeCell ref="C84:F84"/>
    <mergeCell ref="A85:B85"/>
    <mergeCell ref="C85:F85"/>
    <mergeCell ref="A81:B81"/>
    <mergeCell ref="C81:F81"/>
    <mergeCell ref="A82:B82"/>
    <mergeCell ref="C82:E82"/>
    <mergeCell ref="A83:B83"/>
    <mergeCell ref="C83:F83"/>
    <mergeCell ref="A42:B42"/>
    <mergeCell ref="C42:F42"/>
    <mergeCell ref="B44:B45"/>
    <mergeCell ref="C44:F45"/>
    <mergeCell ref="B47:D47"/>
    <mergeCell ref="A39:B39"/>
    <mergeCell ref="C39:E39"/>
    <mergeCell ref="A40:B40"/>
    <mergeCell ref="C40:F40"/>
    <mergeCell ref="A41:B41"/>
    <mergeCell ref="C41:F41"/>
    <mergeCell ref="B1:B2"/>
    <mergeCell ref="C1:F2"/>
    <mergeCell ref="B4:D4"/>
    <mergeCell ref="C33:E33"/>
    <mergeCell ref="A38:B38"/>
    <mergeCell ref="C38:F38"/>
  </mergeCells>
  <phoneticPr fontId="4"/>
  <conditionalFormatting sqref="B7:B31">
    <cfRule type="cellIs" dxfId="116" priority="1" operator="equal">
      <formula>0</formula>
    </cfRule>
  </conditionalFormatting>
  <conditionalFormatting sqref="B50:B74">
    <cfRule type="cellIs" dxfId="115" priority="2" operator="equal">
      <formula>0</formula>
    </cfRule>
  </conditionalFormatting>
  <conditionalFormatting sqref="D7:F31">
    <cfRule type="cellIs" dxfId="114" priority="5" operator="equal">
      <formula>0</formula>
    </cfRule>
  </conditionalFormatting>
  <conditionalFormatting sqref="D50:F74">
    <cfRule type="cellIs" dxfId="113" priority="3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theme="3" tint="0.39997558519241921"/>
  </sheetPr>
  <dimension ref="A1:G85"/>
  <sheetViews>
    <sheetView topLeftCell="A34" workbookViewId="0">
      <selection activeCell="E50" sqref="E50:E74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7" ht="13.5" customHeight="1" x14ac:dyDescent="0.15">
      <c r="B2" s="231"/>
      <c r="C2" s="235"/>
      <c r="D2" s="236"/>
      <c r="E2" s="236"/>
      <c r="F2" s="237"/>
    </row>
    <row r="3" spans="1:7" ht="13.5" customHeight="1" x14ac:dyDescent="0.15">
      <c r="B3" s="43"/>
      <c r="C3" s="43"/>
      <c r="D3" s="43"/>
      <c r="E3" s="44"/>
    </row>
    <row r="4" spans="1:7" ht="21.75" customHeight="1" x14ac:dyDescent="0.15">
      <c r="A4" s="49" t="s">
        <v>41</v>
      </c>
      <c r="B4" s="238" t="s">
        <v>97</v>
      </c>
      <c r="C4" s="239"/>
      <c r="D4" s="240"/>
      <c r="F4" s="50" t="s">
        <v>65</v>
      </c>
      <c r="G4" s="44"/>
    </row>
    <row r="5" spans="1:7" ht="21.75" customHeight="1" x14ac:dyDescent="0.15">
      <c r="A5" s="59">
        <f>COUNTA(B7:B31)</f>
        <v>0</v>
      </c>
    </row>
    <row r="6" spans="1:7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7" ht="19.5" customHeight="1" x14ac:dyDescent="0.15">
      <c r="A7" s="55">
        <v>1</v>
      </c>
      <c r="B7" s="55"/>
      <c r="C7" s="58" t="str">
        <f>IF(B7="","",基本データ入力シート!$B$16)</f>
        <v/>
      </c>
      <c r="D7" s="55"/>
      <c r="E7" s="85" t="s">
        <v>159</v>
      </c>
      <c r="F7" s="55"/>
    </row>
    <row r="8" spans="1:7" ht="19.5" customHeight="1" x14ac:dyDescent="0.15">
      <c r="A8" s="55">
        <v>2</v>
      </c>
      <c r="B8" s="55"/>
      <c r="C8" s="58" t="str">
        <f>IF(B8="","",基本データ入力シート!$B$16)</f>
        <v/>
      </c>
      <c r="D8" s="55"/>
      <c r="E8" s="85" t="s">
        <v>159</v>
      </c>
      <c r="F8" s="55"/>
    </row>
    <row r="9" spans="1:7" ht="19.5" customHeight="1" x14ac:dyDescent="0.15">
      <c r="A9" s="55">
        <v>3</v>
      </c>
      <c r="B9" s="55"/>
      <c r="C9" s="58" t="str">
        <f>IF(B9="","",基本データ入力シート!$B$16)</f>
        <v/>
      </c>
      <c r="D9" s="55"/>
      <c r="E9" s="85" t="s">
        <v>159</v>
      </c>
      <c r="F9" s="55"/>
    </row>
    <row r="10" spans="1:7" ht="19.5" customHeight="1" x14ac:dyDescent="0.15">
      <c r="A10" s="55">
        <v>4</v>
      </c>
      <c r="B10" s="55"/>
      <c r="C10" s="58" t="str">
        <f>IF(B10="","",基本データ入力シート!$B$16)</f>
        <v/>
      </c>
      <c r="D10" s="55"/>
      <c r="E10" s="85" t="s">
        <v>159</v>
      </c>
      <c r="F10" s="55"/>
    </row>
    <row r="11" spans="1:7" ht="19.5" customHeight="1" x14ac:dyDescent="0.15">
      <c r="A11" s="55">
        <v>5</v>
      </c>
      <c r="B11" s="55"/>
      <c r="C11" s="58" t="str">
        <f>IF(B11="","",基本データ入力シート!$B$16)</f>
        <v/>
      </c>
      <c r="D11" s="55"/>
      <c r="E11" s="85" t="s">
        <v>159</v>
      </c>
      <c r="F11" s="55"/>
    </row>
    <row r="12" spans="1:7" ht="19.5" customHeight="1" x14ac:dyDescent="0.15">
      <c r="A12" s="55">
        <v>6</v>
      </c>
      <c r="B12" s="55"/>
      <c r="C12" s="58" t="str">
        <f>IF(B12="","",基本データ入力シート!$B$16)</f>
        <v/>
      </c>
      <c r="D12" s="55"/>
      <c r="E12" s="85" t="s">
        <v>159</v>
      </c>
      <c r="F12" s="55"/>
    </row>
    <row r="13" spans="1:7" ht="19.5" customHeight="1" x14ac:dyDescent="0.15">
      <c r="A13" s="55">
        <v>7</v>
      </c>
      <c r="B13" s="55"/>
      <c r="C13" s="58" t="str">
        <f>IF(B13="","",基本データ入力シート!$B$16)</f>
        <v/>
      </c>
      <c r="D13" s="55"/>
      <c r="E13" s="85" t="s">
        <v>159</v>
      </c>
      <c r="F13" s="55"/>
    </row>
    <row r="14" spans="1:7" ht="19.5" customHeight="1" x14ac:dyDescent="0.15">
      <c r="A14" s="55">
        <v>8</v>
      </c>
      <c r="B14" s="55"/>
      <c r="C14" s="58" t="str">
        <f>IF(B14="","",基本データ入力シート!$B$16)</f>
        <v/>
      </c>
      <c r="D14" s="55"/>
      <c r="E14" s="85" t="s">
        <v>159</v>
      </c>
      <c r="F14" s="55"/>
    </row>
    <row r="15" spans="1:7" ht="19.5" customHeight="1" x14ac:dyDescent="0.15">
      <c r="A15" s="55">
        <v>9</v>
      </c>
      <c r="B15" s="55"/>
      <c r="C15" s="58" t="str">
        <f>IF(B15="","",基本データ入力シート!$B$16)</f>
        <v/>
      </c>
      <c r="D15" s="55"/>
      <c r="E15" s="85" t="s">
        <v>159</v>
      </c>
      <c r="F15" s="55"/>
    </row>
    <row r="16" spans="1:7" ht="19.5" customHeight="1" x14ac:dyDescent="0.15">
      <c r="A16" s="55">
        <v>10</v>
      </c>
      <c r="B16" s="55"/>
      <c r="C16" s="58" t="str">
        <f>IF(B16="","",基本データ入力シート!$B$16)</f>
        <v/>
      </c>
      <c r="D16" s="55"/>
      <c r="E16" s="85" t="s">
        <v>159</v>
      </c>
      <c r="F16" s="55"/>
    </row>
    <row r="17" spans="1:6" ht="19.5" customHeight="1" x14ac:dyDescent="0.15">
      <c r="A17" s="55">
        <v>11</v>
      </c>
      <c r="B17" s="55"/>
      <c r="C17" s="58" t="str">
        <f>IF(B17="","",基本データ入力シート!$B$16)</f>
        <v/>
      </c>
      <c r="D17" s="55"/>
      <c r="E17" s="85" t="s">
        <v>159</v>
      </c>
      <c r="F17" s="55"/>
    </row>
    <row r="18" spans="1:6" ht="19.5" customHeight="1" x14ac:dyDescent="0.15">
      <c r="A18" s="55">
        <v>12</v>
      </c>
      <c r="B18" s="55"/>
      <c r="C18" s="58" t="str">
        <f>IF(B18="","",基本データ入力シート!$B$16)</f>
        <v/>
      </c>
      <c r="D18" s="55"/>
      <c r="E18" s="85" t="s">
        <v>159</v>
      </c>
      <c r="F18" s="55"/>
    </row>
    <row r="19" spans="1:6" ht="19.5" customHeight="1" x14ac:dyDescent="0.15">
      <c r="A19" s="55">
        <v>13</v>
      </c>
      <c r="B19" s="55"/>
      <c r="C19" s="58" t="str">
        <f>IF(B19="","",基本データ入力シート!$B$16)</f>
        <v/>
      </c>
      <c r="D19" s="55"/>
      <c r="E19" s="85" t="s">
        <v>159</v>
      </c>
      <c r="F19" s="55"/>
    </row>
    <row r="20" spans="1:6" ht="19.5" customHeight="1" x14ac:dyDescent="0.15">
      <c r="A20" s="55">
        <v>14</v>
      </c>
      <c r="B20" s="55"/>
      <c r="C20" s="58" t="str">
        <f>IF(B20="","",基本データ入力シート!$B$16)</f>
        <v/>
      </c>
      <c r="D20" s="55"/>
      <c r="E20" s="85" t="s">
        <v>159</v>
      </c>
      <c r="F20" s="55"/>
    </row>
    <row r="21" spans="1:6" ht="19.5" customHeight="1" x14ac:dyDescent="0.15">
      <c r="A21" s="55">
        <v>15</v>
      </c>
      <c r="B21" s="55"/>
      <c r="C21" s="58" t="str">
        <f>IF(B21="","",基本データ入力シート!$B$16)</f>
        <v/>
      </c>
      <c r="D21" s="55"/>
      <c r="E21" s="85" t="s">
        <v>159</v>
      </c>
      <c r="F21" s="55"/>
    </row>
    <row r="22" spans="1:6" ht="19.5" customHeight="1" x14ac:dyDescent="0.15">
      <c r="A22" s="55">
        <v>16</v>
      </c>
      <c r="B22" s="55"/>
      <c r="C22" s="58" t="str">
        <f>IF(B22="","",基本データ入力シート!$B$16)</f>
        <v/>
      </c>
      <c r="D22" s="55"/>
      <c r="E22" s="85" t="s">
        <v>159</v>
      </c>
      <c r="F22" s="55"/>
    </row>
    <row r="23" spans="1:6" ht="19.5" customHeight="1" x14ac:dyDescent="0.15">
      <c r="A23" s="55">
        <v>17</v>
      </c>
      <c r="B23" s="55"/>
      <c r="C23" s="58" t="str">
        <f>IF(B23="","",基本データ入力シート!$B$16)</f>
        <v/>
      </c>
      <c r="D23" s="55"/>
      <c r="E23" s="85" t="s">
        <v>159</v>
      </c>
      <c r="F23" s="55"/>
    </row>
    <row r="24" spans="1:6" ht="19.5" customHeight="1" x14ac:dyDescent="0.15">
      <c r="A24" s="55">
        <v>18</v>
      </c>
      <c r="B24" s="55"/>
      <c r="C24" s="58" t="str">
        <f>IF(B24="","",基本データ入力シート!$B$16)</f>
        <v/>
      </c>
      <c r="D24" s="55"/>
      <c r="E24" s="85" t="s">
        <v>159</v>
      </c>
      <c r="F24" s="55"/>
    </row>
    <row r="25" spans="1:6" ht="19.5" customHeight="1" x14ac:dyDescent="0.15">
      <c r="A25" s="55">
        <v>19</v>
      </c>
      <c r="B25" s="55"/>
      <c r="C25" s="58" t="str">
        <f>IF(B25="","",基本データ入力シート!$B$16)</f>
        <v/>
      </c>
      <c r="D25" s="55"/>
      <c r="E25" s="85" t="s">
        <v>159</v>
      </c>
      <c r="F25" s="55"/>
    </row>
    <row r="26" spans="1:6" ht="19.5" customHeight="1" x14ac:dyDescent="0.15">
      <c r="A26" s="55">
        <v>20</v>
      </c>
      <c r="B26" s="55"/>
      <c r="C26" s="58" t="str">
        <f>IF(B26="","",基本データ入力シート!$B$16)</f>
        <v/>
      </c>
      <c r="D26" s="55"/>
      <c r="E26" s="85" t="s">
        <v>159</v>
      </c>
      <c r="F26" s="55"/>
    </row>
    <row r="27" spans="1:6" ht="19.5" customHeight="1" x14ac:dyDescent="0.15">
      <c r="A27" s="55">
        <v>21</v>
      </c>
      <c r="B27" s="55"/>
      <c r="C27" s="58" t="str">
        <f>IF(B27="","",基本データ入力シート!$B$16)</f>
        <v/>
      </c>
      <c r="D27" s="55"/>
      <c r="E27" s="85" t="s">
        <v>159</v>
      </c>
      <c r="F27" s="55"/>
    </row>
    <row r="28" spans="1:6" ht="19.5" customHeight="1" x14ac:dyDescent="0.15">
      <c r="A28" s="55">
        <v>22</v>
      </c>
      <c r="B28" s="55"/>
      <c r="C28" s="58" t="str">
        <f>IF(B28="","",基本データ入力シート!$B$16)</f>
        <v/>
      </c>
      <c r="D28" s="55"/>
      <c r="E28" s="85" t="s">
        <v>159</v>
      </c>
      <c r="F28" s="55"/>
    </row>
    <row r="29" spans="1:6" ht="19.5" customHeight="1" x14ac:dyDescent="0.15">
      <c r="A29" s="55">
        <v>23</v>
      </c>
      <c r="B29" s="55"/>
      <c r="C29" s="58" t="str">
        <f>IF(B29="","",基本データ入力シート!$B$16)</f>
        <v/>
      </c>
      <c r="D29" s="55"/>
      <c r="E29" s="85" t="s">
        <v>159</v>
      </c>
      <c r="F29" s="55"/>
    </row>
    <row r="30" spans="1:6" ht="19.5" customHeight="1" x14ac:dyDescent="0.15">
      <c r="A30" s="55">
        <v>24</v>
      </c>
      <c r="B30" s="55"/>
      <c r="C30" s="58" t="str">
        <f>IF(B30="","",基本データ入力シート!$B$16)</f>
        <v/>
      </c>
      <c r="D30" s="55"/>
      <c r="E30" s="85" t="s">
        <v>159</v>
      </c>
      <c r="F30" s="55"/>
    </row>
    <row r="31" spans="1:6" ht="19.5" customHeight="1" x14ac:dyDescent="0.15">
      <c r="A31" s="55">
        <v>25</v>
      </c>
      <c r="B31" s="55"/>
      <c r="C31" s="58" t="str">
        <f>IF(B31="","",基本データ入力シート!$B$16)</f>
        <v/>
      </c>
      <c r="D31" s="55"/>
      <c r="E31" s="85" t="s">
        <v>159</v>
      </c>
      <c r="F31" s="55"/>
    </row>
    <row r="32" spans="1:6" x14ac:dyDescent="0.15">
      <c r="A32" s="51"/>
      <c r="B32" s="51"/>
      <c r="C32" s="51"/>
      <c r="D32" s="51"/>
      <c r="E32" s="51"/>
      <c r="F32" s="51"/>
    </row>
    <row r="33" spans="1:7" ht="21.75" customHeight="1" x14ac:dyDescent="0.15">
      <c r="A33" s="52"/>
      <c r="B33" s="53" t="s">
        <v>46</v>
      </c>
      <c r="C33" s="229">
        <f>基本データ入力シート!$B$17</f>
        <v>0</v>
      </c>
      <c r="D33" s="229"/>
      <c r="E33" s="229"/>
      <c r="F33" s="52" t="s">
        <v>56</v>
      </c>
      <c r="G33" s="44"/>
    </row>
    <row r="34" spans="1:7" ht="21.75" customHeight="1" x14ac:dyDescent="0.15">
      <c r="A34" s="52"/>
      <c r="B34" s="52" t="s">
        <v>161</v>
      </c>
      <c r="C34" s="52"/>
      <c r="D34" s="52"/>
      <c r="E34" s="52"/>
      <c r="F34" s="52"/>
      <c r="G34" s="44"/>
    </row>
    <row r="35" spans="1:7" ht="21.75" customHeight="1" x14ac:dyDescent="0.15">
      <c r="A35" s="52"/>
      <c r="B35" s="52"/>
      <c r="C35" s="52"/>
      <c r="D35" s="52"/>
      <c r="E35" s="52"/>
      <c r="F35" s="52"/>
      <c r="G35" s="44"/>
    </row>
    <row r="36" spans="1:7" ht="21.75" customHeight="1" x14ac:dyDescent="0.15">
      <c r="B36" s="48" t="s">
        <v>66</v>
      </c>
      <c r="C36" s="46"/>
      <c r="D36" s="46"/>
      <c r="E36" s="46"/>
      <c r="F36" s="62">
        <f>A5+A48</f>
        <v>0</v>
      </c>
      <c r="G36" s="44"/>
    </row>
    <row r="37" spans="1:7" ht="21.75" customHeight="1" x14ac:dyDescent="0.15">
      <c r="A37" s="54"/>
      <c r="B37" s="52"/>
      <c r="C37" s="52"/>
      <c r="D37" s="52"/>
      <c r="E37" s="52"/>
      <c r="F37" s="52"/>
      <c r="G37" s="44"/>
    </row>
    <row r="38" spans="1:7" ht="21.75" customHeight="1" x14ac:dyDescent="0.15">
      <c r="A38" s="224" t="s">
        <v>48</v>
      </c>
      <c r="B38" s="224"/>
      <c r="C38" s="225">
        <f>基本データ入力シート!$B$15</f>
        <v>0</v>
      </c>
      <c r="D38" s="226"/>
      <c r="E38" s="226"/>
      <c r="F38" s="227"/>
      <c r="G38" s="47"/>
    </row>
    <row r="39" spans="1:7" ht="21.75" customHeight="1" x14ac:dyDescent="0.15">
      <c r="A39" s="222" t="s">
        <v>49</v>
      </c>
      <c r="B39" s="222"/>
      <c r="C39" s="224">
        <f>基本データ入力シート!$B$18</f>
        <v>0</v>
      </c>
      <c r="D39" s="224"/>
      <c r="E39" s="228"/>
      <c r="F39" s="56"/>
      <c r="G39" s="44"/>
    </row>
    <row r="40" spans="1:7" ht="21.75" customHeight="1" x14ac:dyDescent="0.15">
      <c r="A40" s="222" t="s">
        <v>50</v>
      </c>
      <c r="B40" s="222"/>
      <c r="C40" s="223" t="e">
        <f>基本データ入力シート!#REF!</f>
        <v>#REF!</v>
      </c>
      <c r="D40" s="223"/>
      <c r="E40" s="223"/>
      <c r="F40" s="223"/>
      <c r="G40" s="44"/>
    </row>
    <row r="41" spans="1:7" ht="21.75" customHeight="1" x14ac:dyDescent="0.15">
      <c r="A41" s="222" t="s">
        <v>51</v>
      </c>
      <c r="B41" s="222"/>
      <c r="C41" s="223">
        <f>基本データ入力シート!$B$22</f>
        <v>0</v>
      </c>
      <c r="D41" s="223"/>
      <c r="E41" s="223"/>
      <c r="F41" s="223"/>
      <c r="G41" s="44"/>
    </row>
    <row r="42" spans="1:7" ht="21.75" customHeight="1" x14ac:dyDescent="0.15">
      <c r="A42" s="222" t="s">
        <v>52</v>
      </c>
      <c r="B42" s="222"/>
      <c r="C42" s="223">
        <f>基本データ入力シート!$B$23</f>
        <v>0</v>
      </c>
      <c r="D42" s="223"/>
      <c r="E42" s="223"/>
      <c r="F42" s="223"/>
      <c r="G42" s="44"/>
    </row>
    <row r="44" spans="1:7" ht="13.5" customHeight="1" x14ac:dyDescent="0.15">
      <c r="B44" s="230" t="s">
        <v>39</v>
      </c>
      <c r="C44" s="232" t="str">
        <f>基本データ入力シート!$B$2</f>
        <v>第７７回滋賀県総合バドミントン選手権大会</v>
      </c>
      <c r="D44" s="233"/>
      <c r="E44" s="233"/>
      <c r="F44" s="234"/>
    </row>
    <row r="45" spans="1:7" ht="13.5" customHeight="1" x14ac:dyDescent="0.15">
      <c r="B45" s="231"/>
      <c r="C45" s="235"/>
      <c r="D45" s="236"/>
      <c r="E45" s="236"/>
      <c r="F45" s="237"/>
    </row>
    <row r="46" spans="1:7" ht="13.5" customHeight="1" x14ac:dyDescent="0.15">
      <c r="B46" s="43"/>
      <c r="C46" s="43"/>
      <c r="D46" s="43"/>
      <c r="E46" s="44"/>
    </row>
    <row r="47" spans="1:7" ht="21.75" customHeight="1" x14ac:dyDescent="0.15">
      <c r="A47" s="49" t="s">
        <v>41</v>
      </c>
      <c r="B47" s="238" t="str">
        <f>B4</f>
        <v>ジュニアＤ：男子シングルス</v>
      </c>
      <c r="C47" s="239"/>
      <c r="D47" s="240"/>
      <c r="E47" s="45"/>
      <c r="F47" s="50" t="s">
        <v>64</v>
      </c>
      <c r="G47" s="44"/>
    </row>
    <row r="48" spans="1:7" ht="21.75" customHeight="1" x14ac:dyDescent="0.15">
      <c r="A48" s="59">
        <f>COUNTA(B50:B74)</f>
        <v>0</v>
      </c>
    </row>
    <row r="49" spans="1:6" ht="19.5" customHeight="1" x14ac:dyDescent="0.15">
      <c r="A49" s="57" t="s">
        <v>42</v>
      </c>
      <c r="B49" s="57" t="s">
        <v>43</v>
      </c>
      <c r="C49" s="57" t="s">
        <v>57</v>
      </c>
      <c r="D49" s="57" t="s">
        <v>44</v>
      </c>
      <c r="E49" s="115" t="s">
        <v>88</v>
      </c>
      <c r="F49" s="57" t="s">
        <v>45</v>
      </c>
    </row>
    <row r="50" spans="1:6" ht="19.5" customHeight="1" x14ac:dyDescent="0.15">
      <c r="A50" s="55">
        <v>26</v>
      </c>
      <c r="B50" s="55"/>
      <c r="C50" s="58" t="str">
        <f>IF(B50="","",基本データ入力シート!$B$16)</f>
        <v/>
      </c>
      <c r="D50" s="55"/>
      <c r="E50" s="85" t="s">
        <v>159</v>
      </c>
      <c r="F50" s="55"/>
    </row>
    <row r="51" spans="1:6" ht="19.5" customHeight="1" x14ac:dyDescent="0.15">
      <c r="A51" s="55">
        <v>27</v>
      </c>
      <c r="B51" s="55"/>
      <c r="C51" s="58" t="str">
        <f>IF(B51="","",基本データ入力シート!$B$16)</f>
        <v/>
      </c>
      <c r="D51" s="55"/>
      <c r="E51" s="85" t="s">
        <v>159</v>
      </c>
      <c r="F51" s="55"/>
    </row>
    <row r="52" spans="1:6" ht="19.5" customHeight="1" x14ac:dyDescent="0.15">
      <c r="A52" s="55">
        <v>28</v>
      </c>
      <c r="B52" s="55"/>
      <c r="C52" s="58" t="str">
        <f>IF(B52="","",基本データ入力シート!$B$16)</f>
        <v/>
      </c>
      <c r="D52" s="55"/>
      <c r="E52" s="85" t="s">
        <v>159</v>
      </c>
      <c r="F52" s="55"/>
    </row>
    <row r="53" spans="1:6" ht="19.5" customHeight="1" x14ac:dyDescent="0.15">
      <c r="A53" s="55">
        <v>29</v>
      </c>
      <c r="B53" s="55"/>
      <c r="C53" s="58" t="str">
        <f>IF(B53="","",基本データ入力シート!$B$16)</f>
        <v/>
      </c>
      <c r="D53" s="55"/>
      <c r="E53" s="85" t="s">
        <v>159</v>
      </c>
      <c r="F53" s="55"/>
    </row>
    <row r="54" spans="1:6" ht="19.5" customHeight="1" x14ac:dyDescent="0.15">
      <c r="A54" s="55">
        <v>30</v>
      </c>
      <c r="B54" s="55"/>
      <c r="C54" s="58" t="str">
        <f>IF(B54="","",基本データ入力シート!$B$16)</f>
        <v/>
      </c>
      <c r="D54" s="55"/>
      <c r="E54" s="85" t="s">
        <v>159</v>
      </c>
      <c r="F54" s="55"/>
    </row>
    <row r="55" spans="1:6" ht="19.5" customHeight="1" x14ac:dyDescent="0.15">
      <c r="A55" s="55">
        <v>31</v>
      </c>
      <c r="B55" s="55"/>
      <c r="C55" s="58" t="str">
        <f>IF(B55="","",基本データ入力シート!$B$16)</f>
        <v/>
      </c>
      <c r="D55" s="55"/>
      <c r="E55" s="85" t="s">
        <v>159</v>
      </c>
      <c r="F55" s="55"/>
    </row>
    <row r="56" spans="1:6" ht="19.5" customHeight="1" x14ac:dyDescent="0.15">
      <c r="A56" s="55">
        <v>32</v>
      </c>
      <c r="B56" s="55"/>
      <c r="C56" s="58" t="str">
        <f>IF(B56="","",基本データ入力シート!$B$16)</f>
        <v/>
      </c>
      <c r="D56" s="55"/>
      <c r="E56" s="85" t="s">
        <v>159</v>
      </c>
      <c r="F56" s="55"/>
    </row>
    <row r="57" spans="1:6" ht="19.5" customHeight="1" x14ac:dyDescent="0.15">
      <c r="A57" s="55">
        <v>33</v>
      </c>
      <c r="B57" s="55"/>
      <c r="C57" s="58" t="str">
        <f>IF(B57="","",基本データ入力シート!$B$16)</f>
        <v/>
      </c>
      <c r="D57" s="55"/>
      <c r="E57" s="85" t="s">
        <v>159</v>
      </c>
      <c r="F57" s="55"/>
    </row>
    <row r="58" spans="1:6" ht="19.5" customHeight="1" x14ac:dyDescent="0.15">
      <c r="A58" s="55">
        <v>34</v>
      </c>
      <c r="B58" s="55"/>
      <c r="C58" s="58" t="str">
        <f>IF(B58="","",基本データ入力シート!$B$16)</f>
        <v/>
      </c>
      <c r="D58" s="55"/>
      <c r="E58" s="85" t="s">
        <v>159</v>
      </c>
      <c r="F58" s="55"/>
    </row>
    <row r="59" spans="1:6" ht="19.5" customHeight="1" x14ac:dyDescent="0.15">
      <c r="A59" s="55">
        <v>35</v>
      </c>
      <c r="B59" s="55"/>
      <c r="C59" s="58" t="str">
        <f>IF(B59="","",基本データ入力シート!$B$16)</f>
        <v/>
      </c>
      <c r="D59" s="55"/>
      <c r="E59" s="85" t="s">
        <v>159</v>
      </c>
      <c r="F59" s="55"/>
    </row>
    <row r="60" spans="1:6" ht="19.5" customHeight="1" x14ac:dyDescent="0.15">
      <c r="A60" s="55">
        <v>36</v>
      </c>
      <c r="B60" s="55"/>
      <c r="C60" s="58" t="str">
        <f>IF(B60="","",基本データ入力シート!$B$16)</f>
        <v/>
      </c>
      <c r="D60" s="55"/>
      <c r="E60" s="85" t="s">
        <v>159</v>
      </c>
      <c r="F60" s="55"/>
    </row>
    <row r="61" spans="1:6" ht="19.5" customHeight="1" x14ac:dyDescent="0.15">
      <c r="A61" s="55">
        <v>37</v>
      </c>
      <c r="B61" s="55"/>
      <c r="C61" s="58" t="str">
        <f>IF(B61="","",基本データ入力シート!$B$16)</f>
        <v/>
      </c>
      <c r="D61" s="55"/>
      <c r="E61" s="85" t="s">
        <v>159</v>
      </c>
      <c r="F61" s="55"/>
    </row>
    <row r="62" spans="1:6" ht="19.5" customHeight="1" x14ac:dyDescent="0.15">
      <c r="A62" s="55">
        <v>38</v>
      </c>
      <c r="B62" s="55"/>
      <c r="C62" s="58" t="str">
        <f>IF(B62="","",基本データ入力シート!$B$16)</f>
        <v/>
      </c>
      <c r="D62" s="55"/>
      <c r="E62" s="85" t="s">
        <v>159</v>
      </c>
      <c r="F62" s="55"/>
    </row>
    <row r="63" spans="1:6" ht="19.5" customHeight="1" x14ac:dyDescent="0.15">
      <c r="A63" s="55">
        <v>39</v>
      </c>
      <c r="B63" s="55"/>
      <c r="C63" s="58" t="str">
        <f>IF(B63="","",基本データ入力シート!$B$16)</f>
        <v/>
      </c>
      <c r="D63" s="55"/>
      <c r="E63" s="85" t="s">
        <v>159</v>
      </c>
      <c r="F63" s="55"/>
    </row>
    <row r="64" spans="1:6" ht="19.5" customHeight="1" x14ac:dyDescent="0.15">
      <c r="A64" s="55">
        <v>40</v>
      </c>
      <c r="B64" s="55"/>
      <c r="C64" s="58" t="str">
        <f>IF(B64="","",基本データ入力シート!$B$16)</f>
        <v/>
      </c>
      <c r="D64" s="55"/>
      <c r="E64" s="85" t="s">
        <v>159</v>
      </c>
      <c r="F64" s="55"/>
    </row>
    <row r="65" spans="1:7" ht="19.5" customHeight="1" x14ac:dyDescent="0.15">
      <c r="A65" s="55">
        <v>41</v>
      </c>
      <c r="B65" s="55"/>
      <c r="C65" s="58" t="str">
        <f>IF(B65="","",基本データ入力シート!$B$16)</f>
        <v/>
      </c>
      <c r="D65" s="55"/>
      <c r="E65" s="85" t="s">
        <v>159</v>
      </c>
      <c r="F65" s="55"/>
    </row>
    <row r="66" spans="1:7" ht="19.5" customHeight="1" x14ac:dyDescent="0.15">
      <c r="A66" s="55">
        <v>42</v>
      </c>
      <c r="B66" s="55"/>
      <c r="C66" s="58" t="str">
        <f>IF(B66="","",基本データ入力シート!$B$16)</f>
        <v/>
      </c>
      <c r="D66" s="55"/>
      <c r="E66" s="85" t="s">
        <v>159</v>
      </c>
      <c r="F66" s="55"/>
    </row>
    <row r="67" spans="1:7" ht="19.5" customHeight="1" x14ac:dyDescent="0.15">
      <c r="A67" s="55">
        <v>43</v>
      </c>
      <c r="B67" s="55"/>
      <c r="C67" s="58" t="str">
        <f>IF(B67="","",基本データ入力シート!$B$16)</f>
        <v/>
      </c>
      <c r="D67" s="55"/>
      <c r="E67" s="85" t="s">
        <v>159</v>
      </c>
      <c r="F67" s="55"/>
    </row>
    <row r="68" spans="1:7" ht="19.5" customHeight="1" x14ac:dyDescent="0.15">
      <c r="A68" s="55">
        <v>44</v>
      </c>
      <c r="B68" s="55"/>
      <c r="C68" s="58" t="str">
        <f>IF(B68="","",基本データ入力シート!$B$16)</f>
        <v/>
      </c>
      <c r="D68" s="55"/>
      <c r="E68" s="85" t="s">
        <v>159</v>
      </c>
      <c r="F68" s="55"/>
    </row>
    <row r="69" spans="1:7" ht="19.5" customHeight="1" x14ac:dyDescent="0.15">
      <c r="A69" s="55">
        <v>45</v>
      </c>
      <c r="B69" s="55"/>
      <c r="C69" s="58" t="str">
        <f>IF(B69="","",基本データ入力シート!$B$16)</f>
        <v/>
      </c>
      <c r="D69" s="55"/>
      <c r="E69" s="85" t="s">
        <v>159</v>
      </c>
      <c r="F69" s="55"/>
    </row>
    <row r="70" spans="1:7" ht="19.5" customHeight="1" x14ac:dyDescent="0.15">
      <c r="A70" s="55">
        <v>46</v>
      </c>
      <c r="B70" s="55"/>
      <c r="C70" s="58" t="str">
        <f>IF(B70="","",基本データ入力シート!$B$16)</f>
        <v/>
      </c>
      <c r="D70" s="55"/>
      <c r="E70" s="85" t="s">
        <v>159</v>
      </c>
      <c r="F70" s="55"/>
    </row>
    <row r="71" spans="1:7" ht="19.5" customHeight="1" x14ac:dyDescent="0.15">
      <c r="A71" s="55">
        <v>47</v>
      </c>
      <c r="B71" s="55"/>
      <c r="C71" s="58" t="str">
        <f>IF(B71="","",基本データ入力シート!$B$16)</f>
        <v/>
      </c>
      <c r="D71" s="55"/>
      <c r="E71" s="85" t="s">
        <v>159</v>
      </c>
      <c r="F71" s="55"/>
    </row>
    <row r="72" spans="1:7" ht="19.5" customHeight="1" x14ac:dyDescent="0.15">
      <c r="A72" s="55">
        <v>48</v>
      </c>
      <c r="B72" s="55"/>
      <c r="C72" s="58" t="str">
        <f>IF(B72="","",基本データ入力シート!$B$16)</f>
        <v/>
      </c>
      <c r="D72" s="55"/>
      <c r="E72" s="85" t="s">
        <v>159</v>
      </c>
      <c r="F72" s="55"/>
    </row>
    <row r="73" spans="1:7" ht="19.5" customHeight="1" x14ac:dyDescent="0.15">
      <c r="A73" s="55">
        <v>49</v>
      </c>
      <c r="B73" s="55"/>
      <c r="C73" s="58" t="str">
        <f>IF(B73="","",基本データ入力シート!$B$16)</f>
        <v/>
      </c>
      <c r="D73" s="55"/>
      <c r="E73" s="85" t="s">
        <v>159</v>
      </c>
      <c r="F73" s="55"/>
    </row>
    <row r="74" spans="1:7" ht="19.5" customHeight="1" x14ac:dyDescent="0.15">
      <c r="A74" s="55">
        <v>50</v>
      </c>
      <c r="B74" s="55"/>
      <c r="C74" s="58" t="str">
        <f>IF(B74="","",基本データ入力シート!$B$16)</f>
        <v/>
      </c>
      <c r="D74" s="55"/>
      <c r="E74" s="85" t="s">
        <v>159</v>
      </c>
      <c r="F74" s="55"/>
    </row>
    <row r="75" spans="1:7" x14ac:dyDescent="0.15">
      <c r="A75" s="51"/>
      <c r="B75" s="51"/>
      <c r="C75" s="51"/>
      <c r="D75" s="51"/>
      <c r="E75" s="51"/>
      <c r="F75" s="51"/>
    </row>
    <row r="76" spans="1:7" ht="21.75" customHeight="1" x14ac:dyDescent="0.15">
      <c r="A76" s="52"/>
      <c r="B76" s="53" t="s">
        <v>46</v>
      </c>
      <c r="C76" s="229">
        <f>基本データ入力シート!$B$17</f>
        <v>0</v>
      </c>
      <c r="D76" s="229"/>
      <c r="E76" s="229"/>
      <c r="F76" s="52" t="s">
        <v>56</v>
      </c>
      <c r="G76" s="44"/>
    </row>
    <row r="77" spans="1:7" ht="21.75" customHeight="1" x14ac:dyDescent="0.15">
      <c r="A77" s="52"/>
      <c r="B77" s="52" t="s">
        <v>161</v>
      </c>
      <c r="C77" s="52"/>
      <c r="D77" s="52"/>
      <c r="E77" s="52"/>
      <c r="F77" s="52"/>
      <c r="G77" s="44"/>
    </row>
    <row r="78" spans="1:7" ht="21.75" customHeight="1" x14ac:dyDescent="0.15">
      <c r="A78" s="52"/>
      <c r="B78" s="52"/>
      <c r="C78" s="52"/>
      <c r="D78" s="52"/>
      <c r="E78" s="52"/>
      <c r="F78" s="52"/>
      <c r="G78" s="44"/>
    </row>
    <row r="79" spans="1:7" ht="21.75" customHeight="1" x14ac:dyDescent="0.15">
      <c r="B79" s="48" t="s">
        <v>66</v>
      </c>
      <c r="C79" s="46"/>
      <c r="D79" s="46"/>
      <c r="E79" s="46"/>
      <c r="G79" s="44"/>
    </row>
    <row r="80" spans="1:7" ht="21.75" customHeight="1" x14ac:dyDescent="0.15">
      <c r="A80" s="54"/>
      <c r="B80" s="52"/>
      <c r="C80" s="52"/>
      <c r="D80" s="52"/>
      <c r="E80" s="52"/>
      <c r="F80" s="52"/>
      <c r="G80" s="44"/>
    </row>
    <row r="81" spans="1:7" ht="21.75" customHeight="1" x14ac:dyDescent="0.15">
      <c r="A81" s="224" t="s">
        <v>48</v>
      </c>
      <c r="B81" s="224"/>
      <c r="C81" s="225">
        <f>基本データ入力シート!$B$15</f>
        <v>0</v>
      </c>
      <c r="D81" s="226"/>
      <c r="E81" s="226"/>
      <c r="F81" s="227"/>
      <c r="G81" s="47"/>
    </row>
    <row r="82" spans="1:7" ht="21.75" customHeight="1" x14ac:dyDescent="0.15">
      <c r="A82" s="222" t="s">
        <v>49</v>
      </c>
      <c r="B82" s="222"/>
      <c r="C82" s="224">
        <f>基本データ入力シート!$B$18</f>
        <v>0</v>
      </c>
      <c r="D82" s="224"/>
      <c r="E82" s="228"/>
      <c r="F82" s="56"/>
      <c r="G82" s="44"/>
    </row>
    <row r="83" spans="1:7" ht="21.75" customHeight="1" x14ac:dyDescent="0.15">
      <c r="A83" s="222" t="s">
        <v>50</v>
      </c>
      <c r="B83" s="222"/>
      <c r="C83" s="223" t="e">
        <f>基本データ入力シート!#REF!</f>
        <v>#REF!</v>
      </c>
      <c r="D83" s="223"/>
      <c r="E83" s="223"/>
      <c r="F83" s="223"/>
      <c r="G83" s="44"/>
    </row>
    <row r="84" spans="1:7" ht="21.75" customHeight="1" x14ac:dyDescent="0.15">
      <c r="A84" s="222" t="s">
        <v>51</v>
      </c>
      <c r="B84" s="222"/>
      <c r="C84" s="223">
        <f>基本データ入力シート!$B$22</f>
        <v>0</v>
      </c>
      <c r="D84" s="223"/>
      <c r="E84" s="223"/>
      <c r="F84" s="223"/>
      <c r="G84" s="44"/>
    </row>
    <row r="85" spans="1:7" ht="21.75" customHeight="1" x14ac:dyDescent="0.15">
      <c r="A85" s="222" t="s">
        <v>52</v>
      </c>
      <c r="B85" s="222"/>
      <c r="C85" s="223">
        <f>基本データ入力シート!$B$23</f>
        <v>0</v>
      </c>
      <c r="D85" s="223"/>
      <c r="E85" s="223"/>
      <c r="F85" s="223"/>
      <c r="G85" s="44"/>
    </row>
  </sheetData>
  <mergeCells count="28">
    <mergeCell ref="C76:E76"/>
    <mergeCell ref="A84:B84"/>
    <mergeCell ref="C84:F84"/>
    <mergeCell ref="A85:B85"/>
    <mergeCell ref="C85:F85"/>
    <mergeCell ref="A81:B81"/>
    <mergeCell ref="C81:F81"/>
    <mergeCell ref="A82:B82"/>
    <mergeCell ref="C82:E82"/>
    <mergeCell ref="A83:B83"/>
    <mergeCell ref="C83:F83"/>
    <mergeCell ref="A42:B42"/>
    <mergeCell ref="C42:F42"/>
    <mergeCell ref="B44:B45"/>
    <mergeCell ref="C44:F45"/>
    <mergeCell ref="B47:D47"/>
    <mergeCell ref="A39:B39"/>
    <mergeCell ref="C39:E39"/>
    <mergeCell ref="A40:B40"/>
    <mergeCell ref="C40:F40"/>
    <mergeCell ref="A41:B41"/>
    <mergeCell ref="C41:F41"/>
    <mergeCell ref="B1:B2"/>
    <mergeCell ref="C1:F2"/>
    <mergeCell ref="B4:D4"/>
    <mergeCell ref="C33:E33"/>
    <mergeCell ref="A38:B38"/>
    <mergeCell ref="C38:F38"/>
  </mergeCells>
  <phoneticPr fontId="4"/>
  <conditionalFormatting sqref="B7:B31">
    <cfRule type="cellIs" dxfId="112" priority="1" operator="equal">
      <formula>0</formula>
    </cfRule>
  </conditionalFormatting>
  <conditionalFormatting sqref="B50:B74">
    <cfRule type="cellIs" dxfId="111" priority="2" operator="equal">
      <formula>0</formula>
    </cfRule>
  </conditionalFormatting>
  <conditionalFormatting sqref="D7:F31">
    <cfRule type="cellIs" dxfId="110" priority="5" operator="equal">
      <formula>0</formula>
    </cfRule>
  </conditionalFormatting>
  <conditionalFormatting sqref="D50:F74">
    <cfRule type="cellIs" dxfId="109" priority="3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0223-8F58-48C6-A692-29E1ECD69D96}">
  <sheetPr>
    <tabColor rgb="FFFF99CC"/>
  </sheetPr>
  <dimension ref="A1:G85"/>
  <sheetViews>
    <sheetView topLeftCell="A31" workbookViewId="0">
      <selection activeCell="E50" sqref="E50:E74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7" ht="13.5" customHeight="1" x14ac:dyDescent="0.15">
      <c r="B2" s="231"/>
      <c r="C2" s="235"/>
      <c r="D2" s="236"/>
      <c r="E2" s="236"/>
      <c r="F2" s="237"/>
    </row>
    <row r="3" spans="1:7" ht="13.5" customHeight="1" x14ac:dyDescent="0.15">
      <c r="B3" s="43"/>
      <c r="C3" s="43"/>
      <c r="D3" s="43"/>
      <c r="E3" s="44"/>
    </row>
    <row r="4" spans="1:7" ht="21.75" customHeight="1" x14ac:dyDescent="0.15">
      <c r="A4" s="49" t="s">
        <v>41</v>
      </c>
      <c r="B4" s="238" t="s">
        <v>145</v>
      </c>
      <c r="C4" s="239"/>
      <c r="D4" s="240"/>
      <c r="F4" s="50" t="s">
        <v>65</v>
      </c>
      <c r="G4" s="44"/>
    </row>
    <row r="5" spans="1:7" ht="21.75" customHeight="1" x14ac:dyDescent="0.15">
      <c r="A5" s="59">
        <f>COUNTA(B7:B31)</f>
        <v>0</v>
      </c>
    </row>
    <row r="6" spans="1:7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7" ht="19.5" customHeight="1" x14ac:dyDescent="0.15">
      <c r="A7" s="55">
        <v>1</v>
      </c>
      <c r="B7" s="55"/>
      <c r="C7" s="58" t="str">
        <f>IF(B7="","",基本データ入力シート!$B$16)</f>
        <v/>
      </c>
      <c r="D7" s="55"/>
      <c r="E7" s="85" t="s">
        <v>159</v>
      </c>
      <c r="F7" s="55"/>
    </row>
    <row r="8" spans="1:7" ht="19.5" customHeight="1" x14ac:dyDescent="0.15">
      <c r="A8" s="55">
        <v>2</v>
      </c>
      <c r="B8" s="55"/>
      <c r="C8" s="58" t="str">
        <f>IF(B8="","",基本データ入力シート!$B$16)</f>
        <v/>
      </c>
      <c r="D8" s="55"/>
      <c r="E8" s="85" t="s">
        <v>159</v>
      </c>
      <c r="F8" s="55"/>
    </row>
    <row r="9" spans="1:7" ht="19.5" customHeight="1" x14ac:dyDescent="0.15">
      <c r="A9" s="55">
        <v>3</v>
      </c>
      <c r="B9" s="55"/>
      <c r="C9" s="58" t="str">
        <f>IF(B9="","",基本データ入力シート!$B$16)</f>
        <v/>
      </c>
      <c r="D9" s="55"/>
      <c r="E9" s="85" t="s">
        <v>159</v>
      </c>
      <c r="F9" s="55"/>
    </row>
    <row r="10" spans="1:7" ht="19.5" customHeight="1" x14ac:dyDescent="0.15">
      <c r="A10" s="55">
        <v>4</v>
      </c>
      <c r="B10" s="55"/>
      <c r="C10" s="58" t="str">
        <f>IF(B10="","",基本データ入力シート!$B$16)</f>
        <v/>
      </c>
      <c r="D10" s="55"/>
      <c r="E10" s="85" t="s">
        <v>159</v>
      </c>
      <c r="F10" s="55"/>
    </row>
    <row r="11" spans="1:7" ht="19.5" customHeight="1" x14ac:dyDescent="0.15">
      <c r="A11" s="55">
        <v>5</v>
      </c>
      <c r="B11" s="55"/>
      <c r="C11" s="58" t="str">
        <f>IF(B11="","",基本データ入力シート!$B$16)</f>
        <v/>
      </c>
      <c r="D11" s="55"/>
      <c r="E11" s="85" t="s">
        <v>159</v>
      </c>
      <c r="F11" s="55"/>
    </row>
    <row r="12" spans="1:7" ht="19.5" customHeight="1" x14ac:dyDescent="0.15">
      <c r="A12" s="55">
        <v>6</v>
      </c>
      <c r="B12" s="55"/>
      <c r="C12" s="58" t="str">
        <f>IF(B12="","",基本データ入力シート!$B$16)</f>
        <v/>
      </c>
      <c r="D12" s="55"/>
      <c r="E12" s="85" t="s">
        <v>159</v>
      </c>
      <c r="F12" s="55"/>
    </row>
    <row r="13" spans="1:7" ht="19.5" customHeight="1" x14ac:dyDescent="0.15">
      <c r="A13" s="55">
        <v>7</v>
      </c>
      <c r="B13" s="55"/>
      <c r="C13" s="58" t="str">
        <f>IF(B13="","",基本データ入力シート!$B$16)</f>
        <v/>
      </c>
      <c r="D13" s="55"/>
      <c r="E13" s="85" t="s">
        <v>159</v>
      </c>
      <c r="F13" s="55"/>
    </row>
    <row r="14" spans="1:7" ht="19.5" customHeight="1" x14ac:dyDescent="0.15">
      <c r="A14" s="55">
        <v>8</v>
      </c>
      <c r="B14" s="55"/>
      <c r="C14" s="58" t="str">
        <f>IF(B14="","",基本データ入力シート!$B$16)</f>
        <v/>
      </c>
      <c r="D14" s="55"/>
      <c r="E14" s="85" t="s">
        <v>159</v>
      </c>
      <c r="F14" s="55"/>
    </row>
    <row r="15" spans="1:7" ht="19.5" customHeight="1" x14ac:dyDescent="0.15">
      <c r="A15" s="55">
        <v>9</v>
      </c>
      <c r="B15" s="55"/>
      <c r="C15" s="58" t="str">
        <f>IF(B15="","",基本データ入力シート!$B$16)</f>
        <v/>
      </c>
      <c r="D15" s="55"/>
      <c r="E15" s="85" t="s">
        <v>159</v>
      </c>
      <c r="F15" s="55"/>
    </row>
    <row r="16" spans="1:7" ht="19.5" customHeight="1" x14ac:dyDescent="0.15">
      <c r="A16" s="55">
        <v>10</v>
      </c>
      <c r="B16" s="55"/>
      <c r="C16" s="58" t="str">
        <f>IF(B16="","",基本データ入力シート!$B$16)</f>
        <v/>
      </c>
      <c r="D16" s="55"/>
      <c r="E16" s="85" t="s">
        <v>159</v>
      </c>
      <c r="F16" s="55"/>
    </row>
    <row r="17" spans="1:6" ht="19.5" customHeight="1" x14ac:dyDescent="0.15">
      <c r="A17" s="55">
        <v>11</v>
      </c>
      <c r="B17" s="55"/>
      <c r="C17" s="58" t="str">
        <f>IF(B17="","",基本データ入力シート!$B$16)</f>
        <v/>
      </c>
      <c r="D17" s="55"/>
      <c r="E17" s="85" t="s">
        <v>159</v>
      </c>
      <c r="F17" s="55"/>
    </row>
    <row r="18" spans="1:6" ht="19.5" customHeight="1" x14ac:dyDescent="0.15">
      <c r="A18" s="55">
        <v>12</v>
      </c>
      <c r="B18" s="55"/>
      <c r="C18" s="58" t="str">
        <f>IF(B18="","",基本データ入力シート!$B$16)</f>
        <v/>
      </c>
      <c r="D18" s="55"/>
      <c r="E18" s="85" t="s">
        <v>159</v>
      </c>
      <c r="F18" s="55"/>
    </row>
    <row r="19" spans="1:6" ht="19.5" customHeight="1" x14ac:dyDescent="0.15">
      <c r="A19" s="55">
        <v>13</v>
      </c>
      <c r="B19" s="55"/>
      <c r="C19" s="58" t="str">
        <f>IF(B19="","",基本データ入力シート!$B$16)</f>
        <v/>
      </c>
      <c r="D19" s="55"/>
      <c r="E19" s="85" t="s">
        <v>159</v>
      </c>
      <c r="F19" s="55"/>
    </row>
    <row r="20" spans="1:6" ht="19.5" customHeight="1" x14ac:dyDescent="0.15">
      <c r="A20" s="55">
        <v>14</v>
      </c>
      <c r="B20" s="55"/>
      <c r="C20" s="58" t="str">
        <f>IF(B20="","",基本データ入力シート!$B$16)</f>
        <v/>
      </c>
      <c r="D20" s="55"/>
      <c r="E20" s="85" t="s">
        <v>159</v>
      </c>
      <c r="F20" s="55"/>
    </row>
    <row r="21" spans="1:6" ht="19.5" customHeight="1" x14ac:dyDescent="0.15">
      <c r="A21" s="55">
        <v>15</v>
      </c>
      <c r="B21" s="55"/>
      <c r="C21" s="58" t="str">
        <f>IF(B21="","",基本データ入力シート!$B$16)</f>
        <v/>
      </c>
      <c r="D21" s="55"/>
      <c r="E21" s="85" t="s">
        <v>159</v>
      </c>
      <c r="F21" s="55"/>
    </row>
    <row r="22" spans="1:6" ht="19.5" customHeight="1" x14ac:dyDescent="0.15">
      <c r="A22" s="55">
        <v>16</v>
      </c>
      <c r="B22" s="55"/>
      <c r="C22" s="58" t="str">
        <f>IF(B22="","",基本データ入力シート!$B$16)</f>
        <v/>
      </c>
      <c r="D22" s="55"/>
      <c r="E22" s="85" t="s">
        <v>159</v>
      </c>
      <c r="F22" s="55"/>
    </row>
    <row r="23" spans="1:6" ht="19.5" customHeight="1" x14ac:dyDescent="0.15">
      <c r="A23" s="55">
        <v>17</v>
      </c>
      <c r="B23" s="55"/>
      <c r="C23" s="58" t="str">
        <f>IF(B23="","",基本データ入力シート!$B$16)</f>
        <v/>
      </c>
      <c r="D23" s="55"/>
      <c r="E23" s="85" t="s">
        <v>159</v>
      </c>
      <c r="F23" s="55"/>
    </row>
    <row r="24" spans="1:6" ht="19.5" customHeight="1" x14ac:dyDescent="0.15">
      <c r="A24" s="55">
        <v>18</v>
      </c>
      <c r="B24" s="55"/>
      <c r="C24" s="58" t="str">
        <f>IF(B24="","",基本データ入力シート!$B$16)</f>
        <v/>
      </c>
      <c r="D24" s="55"/>
      <c r="E24" s="85" t="s">
        <v>159</v>
      </c>
      <c r="F24" s="55"/>
    </row>
    <row r="25" spans="1:6" ht="19.5" customHeight="1" x14ac:dyDescent="0.15">
      <c r="A25" s="55">
        <v>19</v>
      </c>
      <c r="B25" s="55"/>
      <c r="C25" s="58" t="str">
        <f>IF(B25="","",基本データ入力シート!$B$16)</f>
        <v/>
      </c>
      <c r="D25" s="55"/>
      <c r="E25" s="85" t="s">
        <v>159</v>
      </c>
      <c r="F25" s="55"/>
    </row>
    <row r="26" spans="1:6" ht="19.5" customHeight="1" x14ac:dyDescent="0.15">
      <c r="A26" s="55">
        <v>20</v>
      </c>
      <c r="B26" s="55"/>
      <c r="C26" s="58" t="str">
        <f>IF(B26="","",基本データ入力シート!$B$16)</f>
        <v/>
      </c>
      <c r="D26" s="55"/>
      <c r="E26" s="85" t="s">
        <v>159</v>
      </c>
      <c r="F26" s="55"/>
    </row>
    <row r="27" spans="1:6" ht="19.5" customHeight="1" x14ac:dyDescent="0.15">
      <c r="A27" s="55">
        <v>21</v>
      </c>
      <c r="B27" s="55"/>
      <c r="C27" s="58" t="str">
        <f>IF(B27="","",基本データ入力シート!$B$16)</f>
        <v/>
      </c>
      <c r="D27" s="55"/>
      <c r="E27" s="85" t="s">
        <v>159</v>
      </c>
      <c r="F27" s="55"/>
    </row>
    <row r="28" spans="1:6" ht="19.5" customHeight="1" x14ac:dyDescent="0.15">
      <c r="A28" s="55">
        <v>22</v>
      </c>
      <c r="B28" s="55"/>
      <c r="C28" s="58" t="str">
        <f>IF(B28="","",基本データ入力シート!$B$16)</f>
        <v/>
      </c>
      <c r="D28" s="55"/>
      <c r="E28" s="85" t="s">
        <v>159</v>
      </c>
      <c r="F28" s="55"/>
    </row>
    <row r="29" spans="1:6" ht="19.5" customHeight="1" x14ac:dyDescent="0.15">
      <c r="A29" s="55">
        <v>23</v>
      </c>
      <c r="B29" s="55"/>
      <c r="C29" s="58" t="str">
        <f>IF(B29="","",基本データ入力シート!$B$16)</f>
        <v/>
      </c>
      <c r="D29" s="55"/>
      <c r="E29" s="85" t="s">
        <v>159</v>
      </c>
      <c r="F29" s="55"/>
    </row>
    <row r="30" spans="1:6" ht="19.5" customHeight="1" x14ac:dyDescent="0.15">
      <c r="A30" s="55">
        <v>24</v>
      </c>
      <c r="B30" s="55"/>
      <c r="C30" s="58" t="str">
        <f>IF(B30="","",基本データ入力シート!$B$16)</f>
        <v/>
      </c>
      <c r="D30" s="55"/>
      <c r="E30" s="85" t="s">
        <v>159</v>
      </c>
      <c r="F30" s="55"/>
    </row>
    <row r="31" spans="1:6" ht="19.5" customHeight="1" x14ac:dyDescent="0.15">
      <c r="A31" s="55">
        <v>25</v>
      </c>
      <c r="B31" s="55"/>
      <c r="C31" s="58" t="str">
        <f>IF(B31="","",基本データ入力シート!$B$16)</f>
        <v/>
      </c>
      <c r="D31" s="55"/>
      <c r="E31" s="85" t="s">
        <v>159</v>
      </c>
      <c r="F31" s="55"/>
    </row>
    <row r="32" spans="1:6" x14ac:dyDescent="0.15">
      <c r="A32" s="51"/>
      <c r="B32" s="51"/>
      <c r="C32" s="51"/>
      <c r="D32" s="51"/>
      <c r="E32" s="51"/>
      <c r="F32" s="51"/>
    </row>
    <row r="33" spans="1:7" ht="21.75" customHeight="1" x14ac:dyDescent="0.15">
      <c r="A33" s="52"/>
      <c r="B33" s="53" t="s">
        <v>46</v>
      </c>
      <c r="C33" s="229">
        <f>基本データ入力シート!$B$17</f>
        <v>0</v>
      </c>
      <c r="D33" s="229"/>
      <c r="E33" s="229"/>
      <c r="F33" s="52" t="s">
        <v>56</v>
      </c>
      <c r="G33" s="44"/>
    </row>
    <row r="34" spans="1:7" ht="21.75" customHeight="1" x14ac:dyDescent="0.15">
      <c r="A34" s="52"/>
      <c r="B34" s="52" t="s">
        <v>161</v>
      </c>
      <c r="C34" s="52"/>
      <c r="D34" s="52"/>
      <c r="E34" s="52"/>
      <c r="F34" s="52"/>
      <c r="G34" s="44"/>
    </row>
    <row r="35" spans="1:7" ht="21.75" customHeight="1" x14ac:dyDescent="0.15">
      <c r="A35" s="52"/>
      <c r="B35" s="52"/>
      <c r="C35" s="52"/>
      <c r="D35" s="52"/>
      <c r="E35" s="52"/>
      <c r="F35" s="52"/>
      <c r="G35" s="44"/>
    </row>
    <row r="36" spans="1:7" ht="21.75" customHeight="1" x14ac:dyDescent="0.15">
      <c r="B36" s="48" t="s">
        <v>66</v>
      </c>
      <c r="C36" s="46"/>
      <c r="D36" s="46"/>
      <c r="E36" s="46"/>
      <c r="F36" s="62">
        <f>A5+A48</f>
        <v>0</v>
      </c>
      <c r="G36" s="44"/>
    </row>
    <row r="37" spans="1:7" ht="21.75" customHeight="1" x14ac:dyDescent="0.15">
      <c r="A37" s="54"/>
      <c r="B37" s="52"/>
      <c r="C37" s="52"/>
      <c r="D37" s="52"/>
      <c r="E37" s="52"/>
      <c r="F37" s="52"/>
      <c r="G37" s="44"/>
    </row>
    <row r="38" spans="1:7" ht="21.75" customHeight="1" x14ac:dyDescent="0.15">
      <c r="A38" s="224" t="s">
        <v>48</v>
      </c>
      <c r="B38" s="224"/>
      <c r="C38" s="225">
        <f>基本データ入力シート!$B$15</f>
        <v>0</v>
      </c>
      <c r="D38" s="226"/>
      <c r="E38" s="226"/>
      <c r="F38" s="227"/>
      <c r="G38" s="47"/>
    </row>
    <row r="39" spans="1:7" ht="21.75" customHeight="1" x14ac:dyDescent="0.15">
      <c r="A39" s="222" t="s">
        <v>49</v>
      </c>
      <c r="B39" s="222"/>
      <c r="C39" s="224">
        <f>基本データ入力シート!$B$18</f>
        <v>0</v>
      </c>
      <c r="D39" s="224"/>
      <c r="E39" s="228"/>
      <c r="F39" s="56"/>
      <c r="G39" s="44"/>
    </row>
    <row r="40" spans="1:7" ht="21.75" customHeight="1" x14ac:dyDescent="0.15">
      <c r="A40" s="222" t="s">
        <v>50</v>
      </c>
      <c r="B40" s="222"/>
      <c r="C40" s="223" t="e">
        <f>基本データ入力シート!#REF!</f>
        <v>#REF!</v>
      </c>
      <c r="D40" s="223"/>
      <c r="E40" s="223"/>
      <c r="F40" s="223"/>
      <c r="G40" s="44"/>
    </row>
    <row r="41" spans="1:7" ht="21.75" customHeight="1" x14ac:dyDescent="0.15">
      <c r="A41" s="222" t="s">
        <v>51</v>
      </c>
      <c r="B41" s="222"/>
      <c r="C41" s="223">
        <f>基本データ入力シート!$B$22</f>
        <v>0</v>
      </c>
      <c r="D41" s="223"/>
      <c r="E41" s="223"/>
      <c r="F41" s="223"/>
      <c r="G41" s="44"/>
    </row>
    <row r="42" spans="1:7" ht="21.75" customHeight="1" x14ac:dyDescent="0.15">
      <c r="A42" s="222" t="s">
        <v>52</v>
      </c>
      <c r="B42" s="222"/>
      <c r="C42" s="223">
        <f>基本データ入力シート!$B$23</f>
        <v>0</v>
      </c>
      <c r="D42" s="223"/>
      <c r="E42" s="223"/>
      <c r="F42" s="223"/>
      <c r="G42" s="44"/>
    </row>
    <row r="44" spans="1:7" ht="13.5" customHeight="1" x14ac:dyDescent="0.15">
      <c r="B44" s="230" t="s">
        <v>39</v>
      </c>
      <c r="C44" s="232" t="str">
        <f>基本データ入力シート!$B$2</f>
        <v>第７７回滋賀県総合バドミントン選手権大会</v>
      </c>
      <c r="D44" s="233"/>
      <c r="E44" s="233"/>
      <c r="F44" s="234"/>
    </row>
    <row r="45" spans="1:7" ht="13.5" customHeight="1" x14ac:dyDescent="0.15">
      <c r="B45" s="231"/>
      <c r="C45" s="235"/>
      <c r="D45" s="236"/>
      <c r="E45" s="236"/>
      <c r="F45" s="237"/>
    </row>
    <row r="46" spans="1:7" ht="13.5" customHeight="1" x14ac:dyDescent="0.15">
      <c r="B46" s="43"/>
      <c r="C46" s="43"/>
      <c r="D46" s="43"/>
      <c r="E46" s="44"/>
    </row>
    <row r="47" spans="1:7" ht="21.75" customHeight="1" x14ac:dyDescent="0.15">
      <c r="A47" s="49" t="s">
        <v>41</v>
      </c>
      <c r="B47" s="238" t="str">
        <f>B4</f>
        <v>一般：女子シングルス</v>
      </c>
      <c r="C47" s="239"/>
      <c r="D47" s="240"/>
      <c r="E47" s="45"/>
      <c r="F47" s="50" t="s">
        <v>64</v>
      </c>
      <c r="G47" s="44"/>
    </row>
    <row r="48" spans="1:7" ht="21.75" customHeight="1" x14ac:dyDescent="0.15">
      <c r="A48" s="59">
        <f>COUNTA(B50:B74)</f>
        <v>0</v>
      </c>
    </row>
    <row r="49" spans="1:6" ht="19.5" customHeight="1" x14ac:dyDescent="0.15">
      <c r="A49" s="57" t="s">
        <v>42</v>
      </c>
      <c r="B49" s="57" t="s">
        <v>43</v>
      </c>
      <c r="C49" s="57" t="s">
        <v>57</v>
      </c>
      <c r="D49" s="57" t="s">
        <v>44</v>
      </c>
      <c r="E49" s="115" t="s">
        <v>88</v>
      </c>
      <c r="F49" s="57" t="s">
        <v>45</v>
      </c>
    </row>
    <row r="50" spans="1:6" ht="19.5" customHeight="1" x14ac:dyDescent="0.15">
      <c r="A50" s="55">
        <v>26</v>
      </c>
      <c r="B50" s="55"/>
      <c r="C50" s="58" t="str">
        <f>IF(B50="","",基本データ入力シート!$B$16)</f>
        <v/>
      </c>
      <c r="D50" s="55"/>
      <c r="E50" s="85" t="s">
        <v>159</v>
      </c>
      <c r="F50" s="55"/>
    </row>
    <row r="51" spans="1:6" ht="19.5" customHeight="1" x14ac:dyDescent="0.15">
      <c r="A51" s="55">
        <v>27</v>
      </c>
      <c r="B51" s="55"/>
      <c r="C51" s="58" t="str">
        <f>IF(B51="","",基本データ入力シート!$B$16)</f>
        <v/>
      </c>
      <c r="D51" s="55"/>
      <c r="E51" s="85" t="s">
        <v>159</v>
      </c>
      <c r="F51" s="55"/>
    </row>
    <row r="52" spans="1:6" ht="19.5" customHeight="1" x14ac:dyDescent="0.15">
      <c r="A52" s="55">
        <v>28</v>
      </c>
      <c r="B52" s="55"/>
      <c r="C52" s="58" t="str">
        <f>IF(B52="","",基本データ入力シート!$B$16)</f>
        <v/>
      </c>
      <c r="D52" s="55"/>
      <c r="E52" s="85" t="s">
        <v>159</v>
      </c>
      <c r="F52" s="55"/>
    </row>
    <row r="53" spans="1:6" ht="19.5" customHeight="1" x14ac:dyDescent="0.15">
      <c r="A53" s="55">
        <v>29</v>
      </c>
      <c r="B53" s="55"/>
      <c r="C53" s="58" t="str">
        <f>IF(B53="","",基本データ入力シート!$B$16)</f>
        <v/>
      </c>
      <c r="D53" s="55"/>
      <c r="E53" s="85" t="s">
        <v>159</v>
      </c>
      <c r="F53" s="55"/>
    </row>
    <row r="54" spans="1:6" ht="19.5" customHeight="1" x14ac:dyDescent="0.15">
      <c r="A54" s="55">
        <v>30</v>
      </c>
      <c r="B54" s="55"/>
      <c r="C54" s="58" t="str">
        <f>IF(B54="","",基本データ入力シート!$B$16)</f>
        <v/>
      </c>
      <c r="D54" s="55"/>
      <c r="E54" s="85" t="s">
        <v>159</v>
      </c>
      <c r="F54" s="55"/>
    </row>
    <row r="55" spans="1:6" ht="19.5" customHeight="1" x14ac:dyDescent="0.15">
      <c r="A55" s="55">
        <v>31</v>
      </c>
      <c r="B55" s="55"/>
      <c r="C55" s="58" t="str">
        <f>IF(B55="","",基本データ入力シート!$B$16)</f>
        <v/>
      </c>
      <c r="D55" s="55"/>
      <c r="E55" s="85" t="s">
        <v>159</v>
      </c>
      <c r="F55" s="55"/>
    </row>
    <row r="56" spans="1:6" ht="19.5" customHeight="1" x14ac:dyDescent="0.15">
      <c r="A56" s="55">
        <v>32</v>
      </c>
      <c r="B56" s="55"/>
      <c r="C56" s="58" t="str">
        <f>IF(B56="","",基本データ入力シート!$B$16)</f>
        <v/>
      </c>
      <c r="D56" s="55"/>
      <c r="E56" s="85" t="s">
        <v>159</v>
      </c>
      <c r="F56" s="55"/>
    </row>
    <row r="57" spans="1:6" ht="19.5" customHeight="1" x14ac:dyDescent="0.15">
      <c r="A57" s="55">
        <v>33</v>
      </c>
      <c r="B57" s="55"/>
      <c r="C57" s="58" t="str">
        <f>IF(B57="","",基本データ入力シート!$B$16)</f>
        <v/>
      </c>
      <c r="D57" s="55"/>
      <c r="E57" s="85" t="s">
        <v>159</v>
      </c>
      <c r="F57" s="55"/>
    </row>
    <row r="58" spans="1:6" ht="19.5" customHeight="1" x14ac:dyDescent="0.15">
      <c r="A58" s="55">
        <v>34</v>
      </c>
      <c r="B58" s="55"/>
      <c r="C58" s="58" t="str">
        <f>IF(B58="","",基本データ入力シート!$B$16)</f>
        <v/>
      </c>
      <c r="D58" s="55"/>
      <c r="E58" s="85" t="s">
        <v>159</v>
      </c>
      <c r="F58" s="55"/>
    </row>
    <row r="59" spans="1:6" ht="19.5" customHeight="1" x14ac:dyDescent="0.15">
      <c r="A59" s="55">
        <v>35</v>
      </c>
      <c r="B59" s="55"/>
      <c r="C59" s="58" t="str">
        <f>IF(B59="","",基本データ入力シート!$B$16)</f>
        <v/>
      </c>
      <c r="D59" s="55"/>
      <c r="E59" s="85" t="s">
        <v>159</v>
      </c>
      <c r="F59" s="55"/>
    </row>
    <row r="60" spans="1:6" ht="19.5" customHeight="1" x14ac:dyDescent="0.15">
      <c r="A60" s="55">
        <v>36</v>
      </c>
      <c r="B60" s="55"/>
      <c r="C60" s="58" t="str">
        <f>IF(B60="","",基本データ入力シート!$B$16)</f>
        <v/>
      </c>
      <c r="D60" s="55"/>
      <c r="E60" s="85" t="s">
        <v>159</v>
      </c>
      <c r="F60" s="55"/>
    </row>
    <row r="61" spans="1:6" ht="19.5" customHeight="1" x14ac:dyDescent="0.15">
      <c r="A61" s="55">
        <v>37</v>
      </c>
      <c r="B61" s="55"/>
      <c r="C61" s="58" t="str">
        <f>IF(B61="","",基本データ入力シート!$B$16)</f>
        <v/>
      </c>
      <c r="D61" s="55"/>
      <c r="E61" s="85" t="s">
        <v>159</v>
      </c>
      <c r="F61" s="55"/>
    </row>
    <row r="62" spans="1:6" ht="19.5" customHeight="1" x14ac:dyDescent="0.15">
      <c r="A62" s="55">
        <v>38</v>
      </c>
      <c r="B62" s="55"/>
      <c r="C62" s="58" t="str">
        <f>IF(B62="","",基本データ入力シート!$B$16)</f>
        <v/>
      </c>
      <c r="D62" s="55"/>
      <c r="E62" s="85" t="s">
        <v>159</v>
      </c>
      <c r="F62" s="55"/>
    </row>
    <row r="63" spans="1:6" ht="19.5" customHeight="1" x14ac:dyDescent="0.15">
      <c r="A63" s="55">
        <v>39</v>
      </c>
      <c r="B63" s="55"/>
      <c r="C63" s="58" t="str">
        <f>IF(B63="","",基本データ入力シート!$B$16)</f>
        <v/>
      </c>
      <c r="D63" s="55"/>
      <c r="E63" s="85" t="s">
        <v>159</v>
      </c>
      <c r="F63" s="55"/>
    </row>
    <row r="64" spans="1:6" ht="19.5" customHeight="1" x14ac:dyDescent="0.15">
      <c r="A64" s="55">
        <v>40</v>
      </c>
      <c r="B64" s="55"/>
      <c r="C64" s="58" t="str">
        <f>IF(B64="","",基本データ入力シート!$B$16)</f>
        <v/>
      </c>
      <c r="D64" s="55"/>
      <c r="E64" s="85" t="s">
        <v>159</v>
      </c>
      <c r="F64" s="55"/>
    </row>
    <row r="65" spans="1:7" ht="19.5" customHeight="1" x14ac:dyDescent="0.15">
      <c r="A65" s="55">
        <v>41</v>
      </c>
      <c r="B65" s="55"/>
      <c r="C65" s="58" t="str">
        <f>IF(B65="","",基本データ入力シート!$B$16)</f>
        <v/>
      </c>
      <c r="D65" s="55"/>
      <c r="E65" s="85" t="s">
        <v>159</v>
      </c>
      <c r="F65" s="55"/>
    </row>
    <row r="66" spans="1:7" ht="19.5" customHeight="1" x14ac:dyDescent="0.15">
      <c r="A66" s="55">
        <v>42</v>
      </c>
      <c r="B66" s="55"/>
      <c r="C66" s="58" t="str">
        <f>IF(B66="","",基本データ入力シート!$B$16)</f>
        <v/>
      </c>
      <c r="D66" s="55"/>
      <c r="E66" s="85" t="s">
        <v>159</v>
      </c>
      <c r="F66" s="55"/>
    </row>
    <row r="67" spans="1:7" ht="19.5" customHeight="1" x14ac:dyDescent="0.15">
      <c r="A67" s="55">
        <v>43</v>
      </c>
      <c r="B67" s="55"/>
      <c r="C67" s="58" t="str">
        <f>IF(B67="","",基本データ入力シート!$B$16)</f>
        <v/>
      </c>
      <c r="D67" s="55"/>
      <c r="E67" s="85" t="s">
        <v>159</v>
      </c>
      <c r="F67" s="55"/>
    </row>
    <row r="68" spans="1:7" ht="19.5" customHeight="1" x14ac:dyDescent="0.15">
      <c r="A68" s="55">
        <v>44</v>
      </c>
      <c r="B68" s="55"/>
      <c r="C68" s="58" t="str">
        <f>IF(B68="","",基本データ入力シート!$B$16)</f>
        <v/>
      </c>
      <c r="D68" s="55"/>
      <c r="E68" s="85" t="s">
        <v>159</v>
      </c>
      <c r="F68" s="55"/>
    </row>
    <row r="69" spans="1:7" ht="19.5" customHeight="1" x14ac:dyDescent="0.15">
      <c r="A69" s="55">
        <v>45</v>
      </c>
      <c r="B69" s="55"/>
      <c r="C69" s="58" t="str">
        <f>IF(B69="","",基本データ入力シート!$B$16)</f>
        <v/>
      </c>
      <c r="D69" s="55"/>
      <c r="E69" s="85" t="s">
        <v>159</v>
      </c>
      <c r="F69" s="55"/>
    </row>
    <row r="70" spans="1:7" ht="19.5" customHeight="1" x14ac:dyDescent="0.15">
      <c r="A70" s="55">
        <v>46</v>
      </c>
      <c r="B70" s="55"/>
      <c r="C70" s="58" t="str">
        <f>IF(B70="","",基本データ入力シート!$B$16)</f>
        <v/>
      </c>
      <c r="D70" s="55"/>
      <c r="E70" s="85" t="s">
        <v>159</v>
      </c>
      <c r="F70" s="55"/>
    </row>
    <row r="71" spans="1:7" ht="19.5" customHeight="1" x14ac:dyDescent="0.15">
      <c r="A71" s="55">
        <v>47</v>
      </c>
      <c r="B71" s="55"/>
      <c r="C71" s="58" t="str">
        <f>IF(B71="","",基本データ入力シート!$B$16)</f>
        <v/>
      </c>
      <c r="D71" s="55"/>
      <c r="E71" s="85" t="s">
        <v>159</v>
      </c>
      <c r="F71" s="55"/>
    </row>
    <row r="72" spans="1:7" ht="19.5" customHeight="1" x14ac:dyDescent="0.15">
      <c r="A72" s="55">
        <v>48</v>
      </c>
      <c r="B72" s="55"/>
      <c r="C72" s="58" t="str">
        <f>IF(B72="","",基本データ入力シート!$B$16)</f>
        <v/>
      </c>
      <c r="D72" s="55"/>
      <c r="E72" s="85" t="s">
        <v>159</v>
      </c>
      <c r="F72" s="55"/>
    </row>
    <row r="73" spans="1:7" ht="19.5" customHeight="1" x14ac:dyDescent="0.15">
      <c r="A73" s="55">
        <v>49</v>
      </c>
      <c r="B73" s="55"/>
      <c r="C73" s="58" t="str">
        <f>IF(B73="","",基本データ入力シート!$B$16)</f>
        <v/>
      </c>
      <c r="D73" s="55"/>
      <c r="E73" s="85" t="s">
        <v>159</v>
      </c>
      <c r="F73" s="55"/>
    </row>
    <row r="74" spans="1:7" ht="19.5" customHeight="1" x14ac:dyDescent="0.15">
      <c r="A74" s="55">
        <v>50</v>
      </c>
      <c r="B74" s="55"/>
      <c r="C74" s="58" t="str">
        <f>IF(B74="","",基本データ入力シート!$B$16)</f>
        <v/>
      </c>
      <c r="D74" s="55"/>
      <c r="E74" s="85" t="s">
        <v>159</v>
      </c>
      <c r="F74" s="55"/>
    </row>
    <row r="75" spans="1:7" x14ac:dyDescent="0.15">
      <c r="A75" s="51"/>
      <c r="B75" s="51"/>
      <c r="C75" s="51"/>
      <c r="D75" s="51"/>
      <c r="E75" s="51"/>
      <c r="F75" s="51"/>
    </row>
    <row r="76" spans="1:7" ht="21.75" customHeight="1" x14ac:dyDescent="0.15">
      <c r="A76" s="52"/>
      <c r="B76" s="53" t="s">
        <v>46</v>
      </c>
      <c r="C76" s="229">
        <f>基本データ入力シート!$B$17</f>
        <v>0</v>
      </c>
      <c r="D76" s="229"/>
      <c r="E76" s="229"/>
      <c r="F76" s="52" t="s">
        <v>56</v>
      </c>
      <c r="G76" s="44"/>
    </row>
    <row r="77" spans="1:7" ht="21.75" customHeight="1" x14ac:dyDescent="0.15">
      <c r="A77" s="52"/>
      <c r="B77" s="52" t="s">
        <v>161</v>
      </c>
      <c r="C77" s="52"/>
      <c r="D77" s="52"/>
      <c r="E77" s="52"/>
      <c r="F77" s="52"/>
      <c r="G77" s="44"/>
    </row>
    <row r="78" spans="1:7" ht="21.75" customHeight="1" x14ac:dyDescent="0.15">
      <c r="A78" s="52"/>
      <c r="B78" s="52"/>
      <c r="C78" s="52"/>
      <c r="D78" s="52"/>
      <c r="E78" s="52"/>
      <c r="F78" s="52"/>
      <c r="G78" s="44"/>
    </row>
    <row r="79" spans="1:7" ht="21.75" customHeight="1" x14ac:dyDescent="0.15">
      <c r="B79" s="48" t="s">
        <v>66</v>
      </c>
      <c r="C79" s="46"/>
      <c r="D79" s="46"/>
      <c r="E79" s="46"/>
      <c r="G79" s="44"/>
    </row>
    <row r="80" spans="1:7" ht="21.75" customHeight="1" x14ac:dyDescent="0.15">
      <c r="A80" s="54"/>
      <c r="B80" s="52"/>
      <c r="C80" s="52"/>
      <c r="D80" s="52"/>
      <c r="E80" s="52"/>
      <c r="F80" s="52"/>
      <c r="G80" s="44"/>
    </row>
    <row r="81" spans="1:7" ht="21.75" customHeight="1" x14ac:dyDescent="0.15">
      <c r="A81" s="224" t="s">
        <v>48</v>
      </c>
      <c r="B81" s="224"/>
      <c r="C81" s="225">
        <f>基本データ入力シート!$B$15</f>
        <v>0</v>
      </c>
      <c r="D81" s="226"/>
      <c r="E81" s="226"/>
      <c r="F81" s="227"/>
      <c r="G81" s="47"/>
    </row>
    <row r="82" spans="1:7" ht="21.75" customHeight="1" x14ac:dyDescent="0.15">
      <c r="A82" s="222" t="s">
        <v>49</v>
      </c>
      <c r="B82" s="222"/>
      <c r="C82" s="224">
        <f>基本データ入力シート!$B$18</f>
        <v>0</v>
      </c>
      <c r="D82" s="224"/>
      <c r="E82" s="228"/>
      <c r="F82" s="56"/>
      <c r="G82" s="44"/>
    </row>
    <row r="83" spans="1:7" ht="21.75" customHeight="1" x14ac:dyDescent="0.15">
      <c r="A83" s="222" t="s">
        <v>50</v>
      </c>
      <c r="B83" s="222"/>
      <c r="C83" s="223" t="e">
        <f>基本データ入力シート!#REF!</f>
        <v>#REF!</v>
      </c>
      <c r="D83" s="223"/>
      <c r="E83" s="223"/>
      <c r="F83" s="223"/>
      <c r="G83" s="44"/>
    </row>
    <row r="84" spans="1:7" ht="21.75" customHeight="1" x14ac:dyDescent="0.15">
      <c r="A84" s="222" t="s">
        <v>51</v>
      </c>
      <c r="B84" s="222"/>
      <c r="C84" s="223">
        <f>基本データ入力シート!$B$22</f>
        <v>0</v>
      </c>
      <c r="D84" s="223"/>
      <c r="E84" s="223"/>
      <c r="F84" s="223"/>
      <c r="G84" s="44"/>
    </row>
    <row r="85" spans="1:7" ht="21.75" customHeight="1" x14ac:dyDescent="0.15">
      <c r="A85" s="222" t="s">
        <v>52</v>
      </c>
      <c r="B85" s="222"/>
      <c r="C85" s="223">
        <f>基本データ入力シート!$B$23</f>
        <v>0</v>
      </c>
      <c r="D85" s="223"/>
      <c r="E85" s="223"/>
      <c r="F85" s="223"/>
      <c r="G85" s="44"/>
    </row>
  </sheetData>
  <mergeCells count="28">
    <mergeCell ref="B1:B2"/>
    <mergeCell ref="C1:F2"/>
    <mergeCell ref="B4:D4"/>
    <mergeCell ref="C33:E33"/>
    <mergeCell ref="A38:B38"/>
    <mergeCell ref="C38:F38"/>
    <mergeCell ref="C76:E76"/>
    <mergeCell ref="A39:B39"/>
    <mergeCell ref="C39:E39"/>
    <mergeCell ref="A40:B40"/>
    <mergeCell ref="C40:F40"/>
    <mergeCell ref="A41:B41"/>
    <mergeCell ref="C41:F41"/>
    <mergeCell ref="A42:B42"/>
    <mergeCell ref="C42:F42"/>
    <mergeCell ref="B44:B45"/>
    <mergeCell ref="C44:F45"/>
    <mergeCell ref="B47:D47"/>
    <mergeCell ref="A84:B84"/>
    <mergeCell ref="C84:F84"/>
    <mergeCell ref="A85:B85"/>
    <mergeCell ref="C85:F85"/>
    <mergeCell ref="A81:B81"/>
    <mergeCell ref="C81:F81"/>
    <mergeCell ref="A82:B82"/>
    <mergeCell ref="C82:E82"/>
    <mergeCell ref="A83:B83"/>
    <mergeCell ref="C83:F83"/>
  </mergeCells>
  <phoneticPr fontId="4"/>
  <conditionalFormatting sqref="B7:B31">
    <cfRule type="cellIs" dxfId="108" priority="2" operator="equal">
      <formula>0</formula>
    </cfRule>
  </conditionalFormatting>
  <conditionalFormatting sqref="B50:B74">
    <cfRule type="cellIs" dxfId="107" priority="3" operator="equal">
      <formula>0</formula>
    </cfRule>
  </conditionalFormatting>
  <conditionalFormatting sqref="D7:F31">
    <cfRule type="cellIs" dxfId="106" priority="1" operator="equal">
      <formula>0</formula>
    </cfRule>
  </conditionalFormatting>
  <conditionalFormatting sqref="D50:F74">
    <cfRule type="cellIs" dxfId="105" priority="4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rgb="FFFFCCFF"/>
  </sheetPr>
  <dimension ref="A1:G85"/>
  <sheetViews>
    <sheetView topLeftCell="A31" workbookViewId="0">
      <selection activeCell="E50" sqref="E50:E74"/>
    </sheetView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B1" s="230" t="s">
        <v>39</v>
      </c>
      <c r="C1" s="232" t="str">
        <f>基本データ入力シート!$B$2</f>
        <v>第７７回滋賀県総合バドミントン選手権大会</v>
      </c>
      <c r="D1" s="233"/>
      <c r="E1" s="233"/>
      <c r="F1" s="234"/>
    </row>
    <row r="2" spans="1:7" ht="13.5" customHeight="1" x14ac:dyDescent="0.15">
      <c r="B2" s="231"/>
      <c r="C2" s="235"/>
      <c r="D2" s="236"/>
      <c r="E2" s="236"/>
      <c r="F2" s="237"/>
    </row>
    <row r="3" spans="1:7" ht="13.5" customHeight="1" x14ac:dyDescent="0.15">
      <c r="B3" s="43"/>
      <c r="C3" s="43"/>
      <c r="D3" s="43"/>
      <c r="E3" s="44"/>
    </row>
    <row r="4" spans="1:7" ht="21.75" customHeight="1" x14ac:dyDescent="0.15">
      <c r="A4" s="49" t="s">
        <v>41</v>
      </c>
      <c r="B4" s="238" t="s">
        <v>99</v>
      </c>
      <c r="C4" s="239"/>
      <c r="D4" s="240"/>
      <c r="F4" s="50" t="s">
        <v>65</v>
      </c>
      <c r="G4" s="44"/>
    </row>
    <row r="5" spans="1:7" ht="21.75" customHeight="1" x14ac:dyDescent="0.15">
      <c r="A5" s="59">
        <f>COUNTA(B7:B31)</f>
        <v>0</v>
      </c>
    </row>
    <row r="6" spans="1:7" ht="19.5" customHeight="1" x14ac:dyDescent="0.15">
      <c r="A6" s="57" t="s">
        <v>42</v>
      </c>
      <c r="B6" s="57" t="s">
        <v>43</v>
      </c>
      <c r="C6" s="57" t="s">
        <v>57</v>
      </c>
      <c r="D6" s="57" t="s">
        <v>44</v>
      </c>
      <c r="E6" s="115" t="s">
        <v>88</v>
      </c>
      <c r="F6" s="57" t="s">
        <v>45</v>
      </c>
    </row>
    <row r="7" spans="1:7" ht="19.5" customHeight="1" x14ac:dyDescent="0.15">
      <c r="A7" s="55">
        <v>1</v>
      </c>
      <c r="B7" s="55"/>
      <c r="C7" s="58" t="str">
        <f>IF(B7="","",基本データ入力シート!$B$16)</f>
        <v/>
      </c>
      <c r="D7" s="55"/>
      <c r="E7" s="85" t="s">
        <v>159</v>
      </c>
      <c r="F7" s="55"/>
    </row>
    <row r="8" spans="1:7" ht="19.5" customHeight="1" x14ac:dyDescent="0.15">
      <c r="A8" s="55">
        <v>2</v>
      </c>
      <c r="B8" s="55"/>
      <c r="C8" s="58" t="str">
        <f>IF(B8="","",基本データ入力シート!$B$16)</f>
        <v/>
      </c>
      <c r="D8" s="55"/>
      <c r="E8" s="85" t="s">
        <v>159</v>
      </c>
      <c r="F8" s="55"/>
    </row>
    <row r="9" spans="1:7" ht="19.5" customHeight="1" x14ac:dyDescent="0.15">
      <c r="A9" s="55">
        <v>3</v>
      </c>
      <c r="B9" s="55"/>
      <c r="C9" s="58" t="str">
        <f>IF(B9="","",基本データ入力シート!$B$16)</f>
        <v/>
      </c>
      <c r="D9" s="55"/>
      <c r="E9" s="85" t="s">
        <v>159</v>
      </c>
      <c r="F9" s="55"/>
    </row>
    <row r="10" spans="1:7" ht="19.5" customHeight="1" x14ac:dyDescent="0.15">
      <c r="A10" s="55">
        <v>4</v>
      </c>
      <c r="B10" s="55"/>
      <c r="C10" s="58" t="str">
        <f>IF(B10="","",基本データ入力シート!$B$16)</f>
        <v/>
      </c>
      <c r="D10" s="55"/>
      <c r="E10" s="85" t="s">
        <v>159</v>
      </c>
      <c r="F10" s="55"/>
    </row>
    <row r="11" spans="1:7" ht="19.5" customHeight="1" x14ac:dyDescent="0.15">
      <c r="A11" s="55">
        <v>5</v>
      </c>
      <c r="B11" s="55"/>
      <c r="C11" s="58" t="str">
        <f>IF(B11="","",基本データ入力シート!$B$16)</f>
        <v/>
      </c>
      <c r="D11" s="55"/>
      <c r="E11" s="85" t="s">
        <v>159</v>
      </c>
      <c r="F11" s="55"/>
    </row>
    <row r="12" spans="1:7" ht="19.5" customHeight="1" x14ac:dyDescent="0.15">
      <c r="A12" s="55">
        <v>6</v>
      </c>
      <c r="B12" s="55"/>
      <c r="C12" s="58" t="str">
        <f>IF(B12="","",基本データ入力シート!$B$16)</f>
        <v/>
      </c>
      <c r="D12" s="55"/>
      <c r="E12" s="85" t="s">
        <v>159</v>
      </c>
      <c r="F12" s="55"/>
    </row>
    <row r="13" spans="1:7" ht="19.5" customHeight="1" x14ac:dyDescent="0.15">
      <c r="A13" s="55">
        <v>7</v>
      </c>
      <c r="B13" s="55"/>
      <c r="C13" s="58" t="str">
        <f>IF(B13="","",基本データ入力シート!$B$16)</f>
        <v/>
      </c>
      <c r="D13" s="55"/>
      <c r="E13" s="85" t="s">
        <v>159</v>
      </c>
      <c r="F13" s="55"/>
    </row>
    <row r="14" spans="1:7" ht="19.5" customHeight="1" x14ac:dyDescent="0.15">
      <c r="A14" s="55">
        <v>8</v>
      </c>
      <c r="B14" s="55"/>
      <c r="C14" s="58" t="str">
        <f>IF(B14="","",基本データ入力シート!$B$16)</f>
        <v/>
      </c>
      <c r="D14" s="55"/>
      <c r="E14" s="85" t="s">
        <v>159</v>
      </c>
      <c r="F14" s="55"/>
    </row>
    <row r="15" spans="1:7" ht="19.5" customHeight="1" x14ac:dyDescent="0.15">
      <c r="A15" s="55">
        <v>9</v>
      </c>
      <c r="B15" s="55"/>
      <c r="C15" s="58" t="str">
        <f>IF(B15="","",基本データ入力シート!$B$16)</f>
        <v/>
      </c>
      <c r="D15" s="55"/>
      <c r="E15" s="85" t="s">
        <v>159</v>
      </c>
      <c r="F15" s="55"/>
    </row>
    <row r="16" spans="1:7" ht="19.5" customHeight="1" x14ac:dyDescent="0.15">
      <c r="A16" s="55">
        <v>10</v>
      </c>
      <c r="B16" s="55"/>
      <c r="C16" s="58" t="str">
        <f>IF(B16="","",基本データ入力シート!$B$16)</f>
        <v/>
      </c>
      <c r="D16" s="55"/>
      <c r="E16" s="85" t="s">
        <v>159</v>
      </c>
      <c r="F16" s="55"/>
    </row>
    <row r="17" spans="1:6" ht="19.5" customHeight="1" x14ac:dyDescent="0.15">
      <c r="A17" s="55">
        <v>11</v>
      </c>
      <c r="B17" s="55"/>
      <c r="C17" s="58" t="str">
        <f>IF(B17="","",基本データ入力シート!$B$16)</f>
        <v/>
      </c>
      <c r="D17" s="55"/>
      <c r="E17" s="85" t="s">
        <v>159</v>
      </c>
      <c r="F17" s="55"/>
    </row>
    <row r="18" spans="1:6" ht="19.5" customHeight="1" x14ac:dyDescent="0.15">
      <c r="A18" s="55">
        <v>12</v>
      </c>
      <c r="B18" s="55"/>
      <c r="C18" s="58" t="str">
        <f>IF(B18="","",基本データ入力シート!$B$16)</f>
        <v/>
      </c>
      <c r="D18" s="55"/>
      <c r="E18" s="85" t="s">
        <v>159</v>
      </c>
      <c r="F18" s="55"/>
    </row>
    <row r="19" spans="1:6" ht="19.5" customHeight="1" x14ac:dyDescent="0.15">
      <c r="A19" s="55">
        <v>13</v>
      </c>
      <c r="B19" s="55"/>
      <c r="C19" s="58" t="str">
        <f>IF(B19="","",基本データ入力シート!$B$16)</f>
        <v/>
      </c>
      <c r="D19" s="55"/>
      <c r="E19" s="85" t="s">
        <v>159</v>
      </c>
      <c r="F19" s="55"/>
    </row>
    <row r="20" spans="1:6" ht="19.5" customHeight="1" x14ac:dyDescent="0.15">
      <c r="A20" s="55">
        <v>14</v>
      </c>
      <c r="B20" s="55"/>
      <c r="C20" s="58" t="str">
        <f>IF(B20="","",基本データ入力シート!$B$16)</f>
        <v/>
      </c>
      <c r="D20" s="55"/>
      <c r="E20" s="85" t="s">
        <v>159</v>
      </c>
      <c r="F20" s="55"/>
    </row>
    <row r="21" spans="1:6" ht="19.5" customHeight="1" x14ac:dyDescent="0.15">
      <c r="A21" s="55">
        <v>15</v>
      </c>
      <c r="B21" s="55"/>
      <c r="C21" s="58" t="str">
        <f>IF(B21="","",基本データ入力シート!$B$16)</f>
        <v/>
      </c>
      <c r="D21" s="55"/>
      <c r="E21" s="85" t="s">
        <v>159</v>
      </c>
      <c r="F21" s="55"/>
    </row>
    <row r="22" spans="1:6" ht="19.5" customHeight="1" x14ac:dyDescent="0.15">
      <c r="A22" s="55">
        <v>16</v>
      </c>
      <c r="B22" s="55"/>
      <c r="C22" s="58" t="str">
        <f>IF(B22="","",基本データ入力シート!$B$16)</f>
        <v/>
      </c>
      <c r="D22" s="55"/>
      <c r="E22" s="85" t="s">
        <v>159</v>
      </c>
      <c r="F22" s="55"/>
    </row>
    <row r="23" spans="1:6" ht="19.5" customHeight="1" x14ac:dyDescent="0.15">
      <c r="A23" s="55">
        <v>17</v>
      </c>
      <c r="B23" s="55"/>
      <c r="C23" s="58" t="str">
        <f>IF(B23="","",基本データ入力シート!$B$16)</f>
        <v/>
      </c>
      <c r="D23" s="55"/>
      <c r="E23" s="85" t="s">
        <v>159</v>
      </c>
      <c r="F23" s="55"/>
    </row>
    <row r="24" spans="1:6" ht="19.5" customHeight="1" x14ac:dyDescent="0.15">
      <c r="A24" s="55">
        <v>18</v>
      </c>
      <c r="B24" s="55"/>
      <c r="C24" s="58" t="str">
        <f>IF(B24="","",基本データ入力シート!$B$16)</f>
        <v/>
      </c>
      <c r="D24" s="55"/>
      <c r="E24" s="85" t="s">
        <v>159</v>
      </c>
      <c r="F24" s="55"/>
    </row>
    <row r="25" spans="1:6" ht="19.5" customHeight="1" x14ac:dyDescent="0.15">
      <c r="A25" s="55">
        <v>19</v>
      </c>
      <c r="B25" s="55"/>
      <c r="C25" s="58" t="str">
        <f>IF(B25="","",基本データ入力シート!$B$16)</f>
        <v/>
      </c>
      <c r="D25" s="55"/>
      <c r="E25" s="85" t="s">
        <v>159</v>
      </c>
      <c r="F25" s="55"/>
    </row>
    <row r="26" spans="1:6" ht="19.5" customHeight="1" x14ac:dyDescent="0.15">
      <c r="A26" s="55">
        <v>20</v>
      </c>
      <c r="B26" s="55"/>
      <c r="C26" s="58" t="str">
        <f>IF(B26="","",基本データ入力シート!$B$16)</f>
        <v/>
      </c>
      <c r="D26" s="55"/>
      <c r="E26" s="85" t="s">
        <v>159</v>
      </c>
      <c r="F26" s="55"/>
    </row>
    <row r="27" spans="1:6" ht="19.5" customHeight="1" x14ac:dyDescent="0.15">
      <c r="A27" s="55">
        <v>21</v>
      </c>
      <c r="B27" s="55"/>
      <c r="C27" s="58" t="str">
        <f>IF(B27="","",基本データ入力シート!$B$16)</f>
        <v/>
      </c>
      <c r="D27" s="55"/>
      <c r="E27" s="85" t="s">
        <v>159</v>
      </c>
      <c r="F27" s="55"/>
    </row>
    <row r="28" spans="1:6" ht="19.5" customHeight="1" x14ac:dyDescent="0.15">
      <c r="A28" s="55">
        <v>22</v>
      </c>
      <c r="B28" s="55"/>
      <c r="C28" s="58" t="str">
        <f>IF(B28="","",基本データ入力シート!$B$16)</f>
        <v/>
      </c>
      <c r="D28" s="55"/>
      <c r="E28" s="85" t="s">
        <v>159</v>
      </c>
      <c r="F28" s="55"/>
    </row>
    <row r="29" spans="1:6" ht="19.5" customHeight="1" x14ac:dyDescent="0.15">
      <c r="A29" s="55">
        <v>23</v>
      </c>
      <c r="B29" s="55"/>
      <c r="C29" s="58" t="str">
        <f>IF(B29="","",基本データ入力シート!$B$16)</f>
        <v/>
      </c>
      <c r="D29" s="55"/>
      <c r="E29" s="85" t="s">
        <v>159</v>
      </c>
      <c r="F29" s="55"/>
    </row>
    <row r="30" spans="1:6" ht="19.5" customHeight="1" x14ac:dyDescent="0.15">
      <c r="A30" s="55">
        <v>24</v>
      </c>
      <c r="B30" s="55"/>
      <c r="C30" s="58" t="str">
        <f>IF(B30="","",基本データ入力シート!$B$16)</f>
        <v/>
      </c>
      <c r="D30" s="55"/>
      <c r="E30" s="85" t="s">
        <v>159</v>
      </c>
      <c r="F30" s="55"/>
    </row>
    <row r="31" spans="1:6" ht="19.5" customHeight="1" x14ac:dyDescent="0.15">
      <c r="A31" s="55">
        <v>25</v>
      </c>
      <c r="B31" s="55"/>
      <c r="C31" s="58" t="str">
        <f>IF(B31="","",基本データ入力シート!$B$16)</f>
        <v/>
      </c>
      <c r="D31" s="55"/>
      <c r="E31" s="85" t="s">
        <v>159</v>
      </c>
      <c r="F31" s="55"/>
    </row>
    <row r="32" spans="1:6" x14ac:dyDescent="0.15">
      <c r="A32" s="51"/>
      <c r="B32" s="51"/>
      <c r="C32" s="51"/>
      <c r="D32" s="51"/>
      <c r="E32" s="51"/>
      <c r="F32" s="51"/>
    </row>
    <row r="33" spans="1:7" ht="21.75" customHeight="1" x14ac:dyDescent="0.15">
      <c r="A33" s="52"/>
      <c r="B33" s="53" t="s">
        <v>46</v>
      </c>
      <c r="C33" s="229">
        <f>基本データ入力シート!$B$17</f>
        <v>0</v>
      </c>
      <c r="D33" s="229"/>
      <c r="E33" s="229"/>
      <c r="F33" s="52" t="s">
        <v>56</v>
      </c>
      <c r="G33" s="44"/>
    </row>
    <row r="34" spans="1:7" ht="21.75" customHeight="1" x14ac:dyDescent="0.15">
      <c r="A34" s="52"/>
      <c r="B34" s="52" t="s">
        <v>161</v>
      </c>
      <c r="C34" s="52"/>
      <c r="D34" s="52"/>
      <c r="E34" s="52"/>
      <c r="F34" s="52"/>
      <c r="G34" s="44"/>
    </row>
    <row r="35" spans="1:7" ht="21.75" customHeight="1" x14ac:dyDescent="0.15">
      <c r="A35" s="52"/>
      <c r="B35" s="52"/>
      <c r="C35" s="52"/>
      <c r="D35" s="52"/>
      <c r="E35" s="52"/>
      <c r="F35" s="52"/>
      <c r="G35" s="44"/>
    </row>
    <row r="36" spans="1:7" ht="21.75" customHeight="1" x14ac:dyDescent="0.15">
      <c r="B36" s="48" t="s">
        <v>66</v>
      </c>
      <c r="C36" s="46"/>
      <c r="D36" s="46"/>
      <c r="E36" s="46"/>
      <c r="F36" s="62">
        <f>A5+A48</f>
        <v>0</v>
      </c>
      <c r="G36" s="44"/>
    </row>
    <row r="37" spans="1:7" ht="21.75" customHeight="1" x14ac:dyDescent="0.15">
      <c r="A37" s="54"/>
      <c r="B37" s="52"/>
      <c r="C37" s="52"/>
      <c r="D37" s="52"/>
      <c r="E37" s="52"/>
      <c r="F37" s="52"/>
      <c r="G37" s="44"/>
    </row>
    <row r="38" spans="1:7" ht="21.75" customHeight="1" x14ac:dyDescent="0.15">
      <c r="A38" s="224" t="s">
        <v>48</v>
      </c>
      <c r="B38" s="224"/>
      <c r="C38" s="225">
        <f>基本データ入力シート!$B$15</f>
        <v>0</v>
      </c>
      <c r="D38" s="226"/>
      <c r="E38" s="226"/>
      <c r="F38" s="227"/>
      <c r="G38" s="47"/>
    </row>
    <row r="39" spans="1:7" ht="21.75" customHeight="1" x14ac:dyDescent="0.15">
      <c r="A39" s="222" t="s">
        <v>49</v>
      </c>
      <c r="B39" s="222"/>
      <c r="C39" s="224">
        <f>基本データ入力シート!$B$18</f>
        <v>0</v>
      </c>
      <c r="D39" s="224"/>
      <c r="E39" s="228"/>
      <c r="F39" s="56"/>
      <c r="G39" s="44"/>
    </row>
    <row r="40" spans="1:7" ht="21.75" customHeight="1" x14ac:dyDescent="0.15">
      <c r="A40" s="222" t="s">
        <v>50</v>
      </c>
      <c r="B40" s="222"/>
      <c r="C40" s="223" t="e">
        <f>基本データ入力シート!#REF!</f>
        <v>#REF!</v>
      </c>
      <c r="D40" s="223"/>
      <c r="E40" s="223"/>
      <c r="F40" s="223"/>
      <c r="G40" s="44"/>
    </row>
    <row r="41" spans="1:7" ht="21.75" customHeight="1" x14ac:dyDescent="0.15">
      <c r="A41" s="222" t="s">
        <v>51</v>
      </c>
      <c r="B41" s="222"/>
      <c r="C41" s="223">
        <f>基本データ入力シート!$B$22</f>
        <v>0</v>
      </c>
      <c r="D41" s="223"/>
      <c r="E41" s="223"/>
      <c r="F41" s="223"/>
      <c r="G41" s="44"/>
    </row>
    <row r="42" spans="1:7" ht="21.75" customHeight="1" x14ac:dyDescent="0.15">
      <c r="A42" s="222" t="s">
        <v>52</v>
      </c>
      <c r="B42" s="222"/>
      <c r="C42" s="223">
        <f>基本データ入力シート!$B$23</f>
        <v>0</v>
      </c>
      <c r="D42" s="223"/>
      <c r="E42" s="223"/>
      <c r="F42" s="223"/>
      <c r="G42" s="44"/>
    </row>
    <row r="44" spans="1:7" ht="13.5" customHeight="1" x14ac:dyDescent="0.15">
      <c r="B44" s="230" t="s">
        <v>39</v>
      </c>
      <c r="C44" s="232" t="str">
        <f>基本データ入力シート!$B$2</f>
        <v>第７７回滋賀県総合バドミントン選手権大会</v>
      </c>
      <c r="D44" s="233"/>
      <c r="E44" s="233"/>
      <c r="F44" s="234"/>
    </row>
    <row r="45" spans="1:7" ht="13.5" customHeight="1" x14ac:dyDescent="0.15">
      <c r="B45" s="231"/>
      <c r="C45" s="235"/>
      <c r="D45" s="236"/>
      <c r="E45" s="236"/>
      <c r="F45" s="237"/>
    </row>
    <row r="46" spans="1:7" ht="13.5" customHeight="1" x14ac:dyDescent="0.15">
      <c r="B46" s="43"/>
      <c r="C46" s="43"/>
      <c r="D46" s="43"/>
      <c r="E46" s="44"/>
    </row>
    <row r="47" spans="1:7" ht="21.75" customHeight="1" x14ac:dyDescent="0.15">
      <c r="A47" s="49" t="s">
        <v>41</v>
      </c>
      <c r="B47" s="238" t="str">
        <f>B4</f>
        <v>ジュニアＡ：女子シングルス</v>
      </c>
      <c r="C47" s="239"/>
      <c r="D47" s="240"/>
      <c r="E47" s="45"/>
      <c r="F47" s="50" t="s">
        <v>64</v>
      </c>
      <c r="G47" s="44"/>
    </row>
    <row r="48" spans="1:7" ht="21.75" customHeight="1" x14ac:dyDescent="0.15">
      <c r="A48" s="59">
        <f>COUNTA(B50:B74)</f>
        <v>0</v>
      </c>
    </row>
    <row r="49" spans="1:6" ht="19.5" customHeight="1" x14ac:dyDescent="0.15">
      <c r="A49" s="57" t="s">
        <v>42</v>
      </c>
      <c r="B49" s="57" t="s">
        <v>43</v>
      </c>
      <c r="C49" s="57" t="s">
        <v>57</v>
      </c>
      <c r="D49" s="57" t="s">
        <v>44</v>
      </c>
      <c r="E49" s="115" t="s">
        <v>88</v>
      </c>
      <c r="F49" s="57" t="s">
        <v>45</v>
      </c>
    </row>
    <row r="50" spans="1:6" ht="19.5" customHeight="1" x14ac:dyDescent="0.15">
      <c r="A50" s="55">
        <v>26</v>
      </c>
      <c r="B50" s="55"/>
      <c r="C50" s="58" t="str">
        <f>IF(B50="","",基本データ入力シート!$B$16)</f>
        <v/>
      </c>
      <c r="D50" s="55"/>
      <c r="E50" s="85" t="s">
        <v>159</v>
      </c>
      <c r="F50" s="55"/>
    </row>
    <row r="51" spans="1:6" ht="19.5" customHeight="1" x14ac:dyDescent="0.15">
      <c r="A51" s="55">
        <v>27</v>
      </c>
      <c r="B51" s="55"/>
      <c r="C51" s="58" t="str">
        <f>IF(B51="","",基本データ入力シート!$B$16)</f>
        <v/>
      </c>
      <c r="D51" s="55"/>
      <c r="E51" s="85" t="s">
        <v>159</v>
      </c>
      <c r="F51" s="55"/>
    </row>
    <row r="52" spans="1:6" ht="19.5" customHeight="1" x14ac:dyDescent="0.15">
      <c r="A52" s="55">
        <v>28</v>
      </c>
      <c r="B52" s="55"/>
      <c r="C52" s="58" t="str">
        <f>IF(B52="","",基本データ入力シート!$B$16)</f>
        <v/>
      </c>
      <c r="D52" s="55"/>
      <c r="E52" s="85" t="s">
        <v>159</v>
      </c>
      <c r="F52" s="55"/>
    </row>
    <row r="53" spans="1:6" ht="19.5" customHeight="1" x14ac:dyDescent="0.15">
      <c r="A53" s="55">
        <v>29</v>
      </c>
      <c r="B53" s="55"/>
      <c r="C53" s="58" t="str">
        <f>IF(B53="","",基本データ入力シート!$B$16)</f>
        <v/>
      </c>
      <c r="D53" s="55"/>
      <c r="E53" s="85" t="s">
        <v>159</v>
      </c>
      <c r="F53" s="55"/>
    </row>
    <row r="54" spans="1:6" ht="19.5" customHeight="1" x14ac:dyDescent="0.15">
      <c r="A54" s="55">
        <v>30</v>
      </c>
      <c r="B54" s="55"/>
      <c r="C54" s="58" t="str">
        <f>IF(B54="","",基本データ入力シート!$B$16)</f>
        <v/>
      </c>
      <c r="D54" s="55"/>
      <c r="E54" s="85" t="s">
        <v>159</v>
      </c>
      <c r="F54" s="55"/>
    </row>
    <row r="55" spans="1:6" ht="19.5" customHeight="1" x14ac:dyDescent="0.15">
      <c r="A55" s="55">
        <v>31</v>
      </c>
      <c r="B55" s="55"/>
      <c r="C55" s="58" t="str">
        <f>IF(B55="","",基本データ入力シート!$B$16)</f>
        <v/>
      </c>
      <c r="D55" s="55"/>
      <c r="E55" s="85" t="s">
        <v>159</v>
      </c>
      <c r="F55" s="55"/>
    </row>
    <row r="56" spans="1:6" ht="19.5" customHeight="1" x14ac:dyDescent="0.15">
      <c r="A56" s="55">
        <v>32</v>
      </c>
      <c r="B56" s="55"/>
      <c r="C56" s="58" t="str">
        <f>IF(B56="","",基本データ入力シート!$B$16)</f>
        <v/>
      </c>
      <c r="D56" s="55"/>
      <c r="E56" s="85" t="s">
        <v>159</v>
      </c>
      <c r="F56" s="55"/>
    </row>
    <row r="57" spans="1:6" ht="19.5" customHeight="1" x14ac:dyDescent="0.15">
      <c r="A57" s="55">
        <v>33</v>
      </c>
      <c r="B57" s="55"/>
      <c r="C57" s="58" t="str">
        <f>IF(B57="","",基本データ入力シート!$B$16)</f>
        <v/>
      </c>
      <c r="D57" s="55"/>
      <c r="E57" s="85" t="s">
        <v>159</v>
      </c>
      <c r="F57" s="55"/>
    </row>
    <row r="58" spans="1:6" ht="19.5" customHeight="1" x14ac:dyDescent="0.15">
      <c r="A58" s="55">
        <v>34</v>
      </c>
      <c r="B58" s="55"/>
      <c r="C58" s="58" t="str">
        <f>IF(B58="","",基本データ入力シート!$B$16)</f>
        <v/>
      </c>
      <c r="D58" s="55"/>
      <c r="E58" s="85" t="s">
        <v>159</v>
      </c>
      <c r="F58" s="55"/>
    </row>
    <row r="59" spans="1:6" ht="19.5" customHeight="1" x14ac:dyDescent="0.15">
      <c r="A59" s="55">
        <v>35</v>
      </c>
      <c r="B59" s="55"/>
      <c r="C59" s="58" t="str">
        <f>IF(B59="","",基本データ入力シート!$B$16)</f>
        <v/>
      </c>
      <c r="D59" s="55"/>
      <c r="E59" s="85" t="s">
        <v>159</v>
      </c>
      <c r="F59" s="55"/>
    </row>
    <row r="60" spans="1:6" ht="19.5" customHeight="1" x14ac:dyDescent="0.15">
      <c r="A60" s="55">
        <v>36</v>
      </c>
      <c r="B60" s="55"/>
      <c r="C60" s="58" t="str">
        <f>IF(B60="","",基本データ入力シート!$B$16)</f>
        <v/>
      </c>
      <c r="D60" s="55"/>
      <c r="E60" s="85" t="s">
        <v>159</v>
      </c>
      <c r="F60" s="55"/>
    </row>
    <row r="61" spans="1:6" ht="19.5" customHeight="1" x14ac:dyDescent="0.15">
      <c r="A61" s="55">
        <v>37</v>
      </c>
      <c r="B61" s="55"/>
      <c r="C61" s="58" t="str">
        <f>IF(B61="","",基本データ入力シート!$B$16)</f>
        <v/>
      </c>
      <c r="D61" s="55"/>
      <c r="E61" s="85" t="s">
        <v>159</v>
      </c>
      <c r="F61" s="55"/>
    </row>
    <row r="62" spans="1:6" ht="19.5" customHeight="1" x14ac:dyDescent="0.15">
      <c r="A62" s="55">
        <v>38</v>
      </c>
      <c r="B62" s="55"/>
      <c r="C62" s="58" t="str">
        <f>IF(B62="","",基本データ入力シート!$B$16)</f>
        <v/>
      </c>
      <c r="D62" s="55"/>
      <c r="E62" s="85" t="s">
        <v>159</v>
      </c>
      <c r="F62" s="55"/>
    </row>
    <row r="63" spans="1:6" ht="19.5" customHeight="1" x14ac:dyDescent="0.15">
      <c r="A63" s="55">
        <v>39</v>
      </c>
      <c r="B63" s="55"/>
      <c r="C63" s="58" t="str">
        <f>IF(B63="","",基本データ入力シート!$B$16)</f>
        <v/>
      </c>
      <c r="D63" s="55"/>
      <c r="E63" s="85" t="s">
        <v>159</v>
      </c>
      <c r="F63" s="55"/>
    </row>
    <row r="64" spans="1:6" ht="19.5" customHeight="1" x14ac:dyDescent="0.15">
      <c r="A64" s="55">
        <v>40</v>
      </c>
      <c r="B64" s="55"/>
      <c r="C64" s="58" t="str">
        <f>IF(B64="","",基本データ入力シート!$B$16)</f>
        <v/>
      </c>
      <c r="D64" s="55"/>
      <c r="E64" s="85" t="s">
        <v>159</v>
      </c>
      <c r="F64" s="55"/>
    </row>
    <row r="65" spans="1:7" ht="19.5" customHeight="1" x14ac:dyDescent="0.15">
      <c r="A65" s="55">
        <v>41</v>
      </c>
      <c r="B65" s="55"/>
      <c r="C65" s="58" t="str">
        <f>IF(B65="","",基本データ入力シート!$B$16)</f>
        <v/>
      </c>
      <c r="D65" s="55"/>
      <c r="E65" s="85" t="s">
        <v>159</v>
      </c>
      <c r="F65" s="55"/>
    </row>
    <row r="66" spans="1:7" ht="19.5" customHeight="1" x14ac:dyDescent="0.15">
      <c r="A66" s="55">
        <v>42</v>
      </c>
      <c r="B66" s="55"/>
      <c r="C66" s="58" t="str">
        <f>IF(B66="","",基本データ入力シート!$B$16)</f>
        <v/>
      </c>
      <c r="D66" s="55"/>
      <c r="E66" s="85" t="s">
        <v>159</v>
      </c>
      <c r="F66" s="55"/>
    </row>
    <row r="67" spans="1:7" ht="19.5" customHeight="1" x14ac:dyDescent="0.15">
      <c r="A67" s="55">
        <v>43</v>
      </c>
      <c r="B67" s="55"/>
      <c r="C67" s="58" t="str">
        <f>IF(B67="","",基本データ入力シート!$B$16)</f>
        <v/>
      </c>
      <c r="D67" s="55"/>
      <c r="E67" s="85" t="s">
        <v>159</v>
      </c>
      <c r="F67" s="55"/>
    </row>
    <row r="68" spans="1:7" ht="19.5" customHeight="1" x14ac:dyDescent="0.15">
      <c r="A68" s="55">
        <v>44</v>
      </c>
      <c r="B68" s="55"/>
      <c r="C68" s="58" t="str">
        <f>IF(B68="","",基本データ入力シート!$B$16)</f>
        <v/>
      </c>
      <c r="D68" s="55"/>
      <c r="E68" s="85" t="s">
        <v>159</v>
      </c>
      <c r="F68" s="55"/>
    </row>
    <row r="69" spans="1:7" ht="19.5" customHeight="1" x14ac:dyDescent="0.15">
      <c r="A69" s="55">
        <v>45</v>
      </c>
      <c r="B69" s="55"/>
      <c r="C69" s="58" t="str">
        <f>IF(B69="","",基本データ入力シート!$B$16)</f>
        <v/>
      </c>
      <c r="D69" s="55"/>
      <c r="E69" s="85" t="s">
        <v>159</v>
      </c>
      <c r="F69" s="55"/>
    </row>
    <row r="70" spans="1:7" ht="19.5" customHeight="1" x14ac:dyDescent="0.15">
      <c r="A70" s="55">
        <v>46</v>
      </c>
      <c r="B70" s="55"/>
      <c r="C70" s="58" t="str">
        <f>IF(B70="","",基本データ入力シート!$B$16)</f>
        <v/>
      </c>
      <c r="D70" s="55"/>
      <c r="E70" s="85" t="s">
        <v>159</v>
      </c>
      <c r="F70" s="55"/>
    </row>
    <row r="71" spans="1:7" ht="19.5" customHeight="1" x14ac:dyDescent="0.15">
      <c r="A71" s="55">
        <v>47</v>
      </c>
      <c r="B71" s="55"/>
      <c r="C71" s="58" t="str">
        <f>IF(B71="","",基本データ入力シート!$B$16)</f>
        <v/>
      </c>
      <c r="D71" s="55"/>
      <c r="E71" s="85" t="s">
        <v>159</v>
      </c>
      <c r="F71" s="55"/>
    </row>
    <row r="72" spans="1:7" ht="19.5" customHeight="1" x14ac:dyDescent="0.15">
      <c r="A72" s="55">
        <v>48</v>
      </c>
      <c r="B72" s="55"/>
      <c r="C72" s="58" t="str">
        <f>IF(B72="","",基本データ入力シート!$B$16)</f>
        <v/>
      </c>
      <c r="D72" s="55"/>
      <c r="E72" s="85" t="s">
        <v>159</v>
      </c>
      <c r="F72" s="55"/>
    </row>
    <row r="73" spans="1:7" ht="19.5" customHeight="1" x14ac:dyDescent="0.15">
      <c r="A73" s="55">
        <v>49</v>
      </c>
      <c r="B73" s="55"/>
      <c r="C73" s="58" t="str">
        <f>IF(B73="","",基本データ入力シート!$B$16)</f>
        <v/>
      </c>
      <c r="D73" s="55"/>
      <c r="E73" s="85" t="s">
        <v>159</v>
      </c>
      <c r="F73" s="55"/>
    </row>
    <row r="74" spans="1:7" ht="19.5" customHeight="1" x14ac:dyDescent="0.15">
      <c r="A74" s="55">
        <v>50</v>
      </c>
      <c r="B74" s="55"/>
      <c r="C74" s="58" t="str">
        <f>IF(B74="","",基本データ入力シート!$B$16)</f>
        <v/>
      </c>
      <c r="D74" s="55"/>
      <c r="E74" s="85" t="s">
        <v>159</v>
      </c>
      <c r="F74" s="55"/>
    </row>
    <row r="75" spans="1:7" x14ac:dyDescent="0.15">
      <c r="A75" s="51"/>
      <c r="B75" s="51"/>
      <c r="C75" s="51"/>
      <c r="D75" s="51"/>
      <c r="E75" s="51"/>
      <c r="F75" s="51"/>
    </row>
    <row r="76" spans="1:7" ht="21.75" customHeight="1" x14ac:dyDescent="0.15">
      <c r="A76" s="52"/>
      <c r="B76" s="53" t="s">
        <v>46</v>
      </c>
      <c r="C76" s="229">
        <f>基本データ入力シート!$B$17</f>
        <v>0</v>
      </c>
      <c r="D76" s="229"/>
      <c r="E76" s="229"/>
      <c r="F76" s="52" t="s">
        <v>56</v>
      </c>
      <c r="G76" s="44"/>
    </row>
    <row r="77" spans="1:7" ht="21.75" customHeight="1" x14ac:dyDescent="0.15">
      <c r="A77" s="52"/>
      <c r="B77" s="52" t="s">
        <v>161</v>
      </c>
      <c r="C77" s="52"/>
      <c r="D77" s="52"/>
      <c r="E77" s="52"/>
      <c r="F77" s="52"/>
      <c r="G77" s="44"/>
    </row>
    <row r="78" spans="1:7" ht="21.75" customHeight="1" x14ac:dyDescent="0.15">
      <c r="A78" s="52"/>
      <c r="B78" s="52"/>
      <c r="C78" s="52"/>
      <c r="D78" s="52"/>
      <c r="E78" s="52"/>
      <c r="F78" s="52"/>
      <c r="G78" s="44"/>
    </row>
    <row r="79" spans="1:7" ht="21.75" customHeight="1" x14ac:dyDescent="0.15">
      <c r="B79" s="48" t="s">
        <v>66</v>
      </c>
      <c r="C79" s="46"/>
      <c r="D79" s="46"/>
      <c r="E79" s="46"/>
      <c r="G79" s="44"/>
    </row>
    <row r="80" spans="1:7" ht="21.75" customHeight="1" x14ac:dyDescent="0.15">
      <c r="A80" s="54"/>
      <c r="B80" s="52"/>
      <c r="C80" s="52"/>
      <c r="D80" s="52"/>
      <c r="E80" s="52"/>
      <c r="F80" s="52"/>
      <c r="G80" s="44"/>
    </row>
    <row r="81" spans="1:7" ht="21.75" customHeight="1" x14ac:dyDescent="0.15">
      <c r="A81" s="224" t="s">
        <v>48</v>
      </c>
      <c r="B81" s="224"/>
      <c r="C81" s="225">
        <f>基本データ入力シート!$B$15</f>
        <v>0</v>
      </c>
      <c r="D81" s="226"/>
      <c r="E81" s="226"/>
      <c r="F81" s="227"/>
      <c r="G81" s="47"/>
    </row>
    <row r="82" spans="1:7" ht="21.75" customHeight="1" x14ac:dyDescent="0.15">
      <c r="A82" s="222" t="s">
        <v>49</v>
      </c>
      <c r="B82" s="222"/>
      <c r="C82" s="224">
        <f>基本データ入力シート!$B$18</f>
        <v>0</v>
      </c>
      <c r="D82" s="224"/>
      <c r="E82" s="228"/>
      <c r="F82" s="56"/>
      <c r="G82" s="44"/>
    </row>
    <row r="83" spans="1:7" ht="21.75" customHeight="1" x14ac:dyDescent="0.15">
      <c r="A83" s="222" t="s">
        <v>50</v>
      </c>
      <c r="B83" s="222"/>
      <c r="C83" s="223" t="e">
        <f>基本データ入力シート!#REF!</f>
        <v>#REF!</v>
      </c>
      <c r="D83" s="223"/>
      <c r="E83" s="223"/>
      <c r="F83" s="223"/>
      <c r="G83" s="44"/>
    </row>
    <row r="84" spans="1:7" ht="21.75" customHeight="1" x14ac:dyDescent="0.15">
      <c r="A84" s="222" t="s">
        <v>51</v>
      </c>
      <c r="B84" s="222"/>
      <c r="C84" s="223">
        <f>基本データ入力シート!$B$22</f>
        <v>0</v>
      </c>
      <c r="D84" s="223"/>
      <c r="E84" s="223"/>
      <c r="F84" s="223"/>
      <c r="G84" s="44"/>
    </row>
    <row r="85" spans="1:7" ht="21.75" customHeight="1" x14ac:dyDescent="0.15">
      <c r="A85" s="222" t="s">
        <v>52</v>
      </c>
      <c r="B85" s="222"/>
      <c r="C85" s="223">
        <f>基本データ入力シート!$B$23</f>
        <v>0</v>
      </c>
      <c r="D85" s="223"/>
      <c r="E85" s="223"/>
      <c r="F85" s="223"/>
      <c r="G85" s="44"/>
    </row>
  </sheetData>
  <mergeCells count="28">
    <mergeCell ref="C76:E76"/>
    <mergeCell ref="A84:B84"/>
    <mergeCell ref="C84:F84"/>
    <mergeCell ref="A85:B85"/>
    <mergeCell ref="C85:F85"/>
    <mergeCell ref="A81:B81"/>
    <mergeCell ref="C81:F81"/>
    <mergeCell ref="A82:B82"/>
    <mergeCell ref="C82:E82"/>
    <mergeCell ref="A83:B83"/>
    <mergeCell ref="C83:F83"/>
    <mergeCell ref="A42:B42"/>
    <mergeCell ref="C42:F42"/>
    <mergeCell ref="B44:B45"/>
    <mergeCell ref="C44:F45"/>
    <mergeCell ref="B47:D47"/>
    <mergeCell ref="A39:B39"/>
    <mergeCell ref="C39:E39"/>
    <mergeCell ref="A40:B40"/>
    <mergeCell ref="C40:F40"/>
    <mergeCell ref="A41:B41"/>
    <mergeCell ref="C41:F41"/>
    <mergeCell ref="B1:B2"/>
    <mergeCell ref="C1:F2"/>
    <mergeCell ref="B4:D4"/>
    <mergeCell ref="C33:E33"/>
    <mergeCell ref="A38:B38"/>
    <mergeCell ref="C38:F38"/>
  </mergeCells>
  <phoneticPr fontId="4"/>
  <conditionalFormatting sqref="B7:B31">
    <cfRule type="cellIs" dxfId="104" priority="2" operator="equal">
      <formula>0</formula>
    </cfRule>
  </conditionalFormatting>
  <conditionalFormatting sqref="B50:B74">
    <cfRule type="cellIs" dxfId="103" priority="3" operator="equal">
      <formula>0</formula>
    </cfRule>
  </conditionalFormatting>
  <conditionalFormatting sqref="D7:F31">
    <cfRule type="cellIs" dxfId="102" priority="1" operator="equal">
      <formula>0</formula>
    </cfRule>
  </conditionalFormatting>
  <conditionalFormatting sqref="D50:F74">
    <cfRule type="cellIs" dxfId="101" priority="4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</vt:i4>
      </vt:variant>
    </vt:vector>
  </HeadingPairs>
  <TitlesOfParts>
    <vt:vector size="27" baseType="lpstr">
      <vt:lpstr>基本データ入力シート</vt:lpstr>
      <vt:lpstr>参加料納入票</vt:lpstr>
      <vt:lpstr>一般男Ｓ</vt:lpstr>
      <vt:lpstr>ジュニアA男Ｓ</vt:lpstr>
      <vt:lpstr>ジュニアＢ男Ｓ</vt:lpstr>
      <vt:lpstr>ジュニアＣ男Ｓ</vt:lpstr>
      <vt:lpstr>ジュニアＤ男Ｓ</vt:lpstr>
      <vt:lpstr>一般女Ｓ</vt:lpstr>
      <vt:lpstr>ジュニアＡ女Ｓ</vt:lpstr>
      <vt:lpstr>ジュニアＢ女Ｓ</vt:lpstr>
      <vt:lpstr>ジュニアＣ女Ｓ</vt:lpstr>
      <vt:lpstr>ジュニアＤ女S</vt:lpstr>
      <vt:lpstr>一般男Ｄ</vt:lpstr>
      <vt:lpstr>ジュニアＡ男Ｄ</vt:lpstr>
      <vt:lpstr>ジュニアＢ男Ｄ</vt:lpstr>
      <vt:lpstr>ジュニアＣ男Ｄ</vt:lpstr>
      <vt:lpstr>ジュニアＤ男Ｄ</vt:lpstr>
      <vt:lpstr>一般女Ｄ</vt:lpstr>
      <vt:lpstr>ジュニアＡ女Ｄ</vt:lpstr>
      <vt:lpstr>ジュニアＢ女Ｄ</vt:lpstr>
      <vt:lpstr>ジュニアＣ女Ｄ</vt:lpstr>
      <vt:lpstr>ジュニアＤ女Ｄ</vt:lpstr>
      <vt:lpstr>一般混合Ｄ</vt:lpstr>
      <vt:lpstr>シングルス出場者名簿</vt:lpstr>
      <vt:lpstr>ダブルス出場者名簿 </vt:lpstr>
      <vt:lpstr>基本データ入力シート!Print_Area</vt:lpstr>
      <vt:lpstr>参加料納入票!Print_Area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隆三 村上</cp:lastModifiedBy>
  <cp:lastPrinted>2023-03-05T21:20:35Z</cp:lastPrinted>
  <dcterms:created xsi:type="dcterms:W3CDTF">2007-10-15T07:54:32Z</dcterms:created>
  <dcterms:modified xsi:type="dcterms:W3CDTF">2025-02-24T12:40:17Z</dcterms:modified>
</cp:coreProperties>
</file>